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<sst xmlns="http://schemas.openxmlformats.org/spreadsheetml/2006/main" uniqueCount="26">
  <si>
    <t>Vents : Vitesses semi-horaires et Directions des rafales de la Station Météo NetAtmo - Aix en Pce - 43°31'46.9"N 5°24'12.8"E - altitude 197m</t>
  </si>
  <si>
    <t>2020 - Janvier</t>
  </si>
  <si>
    <t>2020 - Février</t>
  </si>
  <si>
    <t>2020 - Mars</t>
  </si>
  <si>
    <t>Km/h</t>
  </si>
  <si>
    <t>Km</t>
  </si>
  <si>
    <t>n</t>
  </si>
  <si>
    <t>∑ 24h</t>
  </si>
  <si>
    <t>∑ mois</t>
  </si>
  <si>
    <t>Moy h</t>
  </si>
  <si>
    <t>max</t>
  </si>
  <si>
    <t>Rafales</t>
  </si>
  <si>
    <t>Degrés</t>
  </si>
  <si>
    <t>Histog.</t>
  </si>
  <si>
    <t>N</t>
  </si>
  <si>
    <t>NNE</t>
  </si>
  <si>
    <t>ENE</t>
  </si>
  <si>
    <t>E</t>
  </si>
  <si>
    <t>ESE</t>
  </si>
  <si>
    <t>SSE</t>
  </si>
  <si>
    <t>S</t>
  </si>
  <si>
    <t>SSO</t>
  </si>
  <si>
    <t>OSO</t>
  </si>
  <si>
    <t>O</t>
  </si>
  <si>
    <t>ONO</t>
  </si>
  <si>
    <t>NNO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</si>
</sst>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[h]:mm"/>
    <numFmt numFmtId="60" formatCode="#,##0.0"/>
    <numFmt numFmtId="61" formatCode="0.0;[Red]0.0"/>
    <numFmt numFmtId="62" formatCode="0.0_);[Red]\(0.0\)"/>
  </numFmts>
  <fonts count="23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Arial"/>
    </font>
    <font>
      <b val="1"/>
      <sz val="10"/>
      <color indexed="8"/>
      <name val="Helvetica Neue"/>
    </font>
    <font>
      <sz val="14"/>
      <color indexed="8"/>
      <name val="Arial"/>
    </font>
    <font>
      <sz val="18"/>
      <color indexed="8"/>
      <name val="Arial"/>
    </font>
    <font>
      <sz val="12"/>
      <color indexed="8"/>
      <name val="Arial"/>
    </font>
    <font>
      <sz val="13"/>
      <color indexed="8"/>
      <name val="Arial"/>
    </font>
    <font>
      <sz val="10"/>
      <color indexed="8"/>
      <name val="Arial"/>
    </font>
    <font>
      <shadow val="1"/>
      <sz val="11"/>
      <color indexed="14"/>
      <name val="Helvetica Neue"/>
    </font>
    <font>
      <b val="1"/>
      <sz val="14"/>
      <color indexed="8"/>
      <name val="Times New Roman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sz val="13"/>
      <color indexed="8"/>
      <name val="Helvetica Neue"/>
    </font>
    <font>
      <b val="1"/>
      <sz val="18"/>
      <color indexed="8"/>
      <name val="Times New Roman"/>
    </font>
    <font>
      <shadow val="1"/>
      <sz val="10"/>
      <color indexed="8"/>
      <name val="Helvetica Neue"/>
    </font>
    <font>
      <sz val="24"/>
      <color indexed="8"/>
      <name val="Helvetica Neue"/>
    </font>
    <font>
      <b val="1"/>
      <sz val="36"/>
      <color indexed="8"/>
      <name val="Times New Roman"/>
    </font>
    <font>
      <shadow val="1"/>
      <sz val="12"/>
      <color indexed="14"/>
      <name val="Helvetica"/>
    </font>
    <font>
      <b val="1"/>
      <sz val="16"/>
      <color indexed="8"/>
      <name val="Helvetica"/>
    </font>
    <font>
      <sz val="19"/>
      <color indexed="8"/>
      <name val="Helvetica"/>
    </font>
  </fonts>
  <fills count="1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39"/>
        <bgColor auto="1"/>
      </patternFill>
    </fill>
    <fill>
      <patternFill patternType="solid">
        <fgColor indexed="48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41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42"/>
        <bgColor auto="1"/>
      </patternFill>
    </fill>
    <fill>
      <patternFill patternType="solid">
        <fgColor indexed="43"/>
        <bgColor auto="1"/>
      </patternFill>
    </fill>
    <fill>
      <patternFill patternType="solid">
        <fgColor indexed="44"/>
        <bgColor auto="1"/>
      </patternFill>
    </fill>
    <fill>
      <patternFill patternType="solid">
        <fgColor indexed="45"/>
        <bgColor auto="1"/>
      </patternFill>
    </fill>
    <fill>
      <patternFill patternType="solid">
        <fgColor indexed="46"/>
        <bgColor auto="1"/>
      </patternFill>
    </fill>
    <fill>
      <patternFill patternType="solid">
        <fgColor indexed="17"/>
        <bgColor auto="1"/>
      </patternFill>
    </fill>
  </fills>
  <borders count="2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>
        <color indexed="8"/>
      </bottom>
      <diagonal/>
    </border>
    <border>
      <left style="thin">
        <color indexed="10"/>
      </left>
      <right>
        <color indexed="8"/>
      </right>
      <top style="thin">
        <color indexed="10"/>
      </top>
      <bottom style="thin">
        <color indexed="10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>
        <color indexed="8"/>
      </top>
      <bottom style="thin">
        <color indexed="13"/>
      </bottom>
      <diagonal/>
    </border>
    <border>
      <left style="thin">
        <color indexed="10"/>
      </left>
      <right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3"/>
      </bottom>
      <diagonal/>
    </border>
    <border>
      <left>
        <color indexed="8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2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3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5" fillId="3" borderId="1" applyNumberFormat="0" applyFont="1" applyFill="1" applyBorder="1" applyAlignment="1" applyProtection="0">
      <alignment horizontal="center" vertical="top" wrapText="1"/>
    </xf>
    <xf numFmtId="49" fontId="3" fillId="3" borderId="1" applyNumberFormat="1" applyFont="1" applyFill="1" applyBorder="1" applyAlignment="1" applyProtection="0">
      <alignment horizontal="center" vertical="top" wrapText="1"/>
    </xf>
    <xf numFmtId="49" fontId="5" fillId="3" borderId="1" applyNumberFormat="1" applyFont="1" applyFill="1" applyBorder="1" applyAlignment="1" applyProtection="0">
      <alignment horizontal="center" vertical="top" wrapText="1"/>
    </xf>
    <xf numFmtId="0" fontId="6" fillId="3" borderId="1" applyNumberFormat="1" applyFont="1" applyFill="1" applyBorder="1" applyAlignment="1" applyProtection="0">
      <alignment horizontal="center" vertical="top" wrapText="1"/>
    </xf>
    <xf numFmtId="0" fontId="5" fillId="3" borderId="4" applyNumberFormat="0" applyFont="1" applyFill="1" applyBorder="1" applyAlignment="1" applyProtection="0">
      <alignment horizontal="center" vertical="top" wrapText="1"/>
    </xf>
    <xf numFmtId="0" fontId="6" fillId="3" borderId="2" applyNumberFormat="1" applyFont="1" applyFill="1" applyBorder="1" applyAlignment="1" applyProtection="0">
      <alignment horizontal="center" vertical="top" wrapText="1"/>
    </xf>
    <xf numFmtId="49" fontId="5" fillId="2" borderId="3" applyNumberFormat="1" applyFont="1" applyFill="1" applyBorder="1" applyAlignment="1" applyProtection="0">
      <alignment horizontal="center" vertical="top" wrapText="1"/>
    </xf>
    <xf numFmtId="59" fontId="5" fillId="3" borderId="1" applyNumberFormat="1" applyFont="1" applyFill="1" applyBorder="1" applyAlignment="1" applyProtection="0">
      <alignment horizontal="center" vertical="top"/>
    </xf>
    <xf numFmtId="0" fontId="7" fillId="4" borderId="1" applyNumberFormat="1" applyFont="1" applyFill="1" applyBorder="1" applyAlignment="1" applyProtection="0">
      <alignment horizontal="center" vertical="bottom"/>
    </xf>
    <xf numFmtId="49" fontId="7" fillId="4" borderId="1" applyNumberFormat="1" applyFont="1" applyFill="1" applyBorder="1" applyAlignment="1" applyProtection="0">
      <alignment horizontal="center" vertical="bottom"/>
    </xf>
    <xf numFmtId="59" fontId="5" fillId="3" borderId="5" applyNumberFormat="1" applyFont="1" applyFill="1" applyBorder="1" applyAlignment="1" applyProtection="0">
      <alignment horizontal="center" vertical="top"/>
    </xf>
    <xf numFmtId="0" fontId="5" fillId="2" borderId="6" applyNumberFormat="1" applyFont="1" applyFill="1" applyBorder="1" applyAlignment="1" applyProtection="0">
      <alignment horizontal="center" vertical="top"/>
    </xf>
    <xf numFmtId="59" fontId="5" fillId="2" borderId="7" applyNumberFormat="1" applyFont="1" applyFill="1" applyBorder="1" applyAlignment="1" applyProtection="0">
      <alignment horizontal="center" vertical="top"/>
    </xf>
    <xf numFmtId="59" fontId="5" fillId="3" borderId="1" applyNumberFormat="1" applyFont="1" applyFill="1" applyBorder="1" applyAlignment="1" applyProtection="0">
      <alignment horizontal="center" vertical="top" wrapText="1"/>
    </xf>
    <xf numFmtId="59" fontId="5" fillId="3" borderId="5" applyNumberFormat="1" applyFont="1" applyFill="1" applyBorder="1" applyAlignment="1" applyProtection="0">
      <alignment horizontal="center" vertical="top" wrapText="1"/>
    </xf>
    <xf numFmtId="49" fontId="5" borderId="8" applyNumberFormat="1" applyFont="1" applyFill="0" applyBorder="1" applyAlignment="1" applyProtection="0">
      <alignment horizontal="center" vertical="top" wrapText="1"/>
    </xf>
    <xf numFmtId="3" fontId="7" borderId="9" applyNumberFormat="1" applyFont="1" applyFill="0" applyBorder="1" applyAlignment="1" applyProtection="0">
      <alignment horizontal="center" vertical="top"/>
    </xf>
    <xf numFmtId="3" fontId="8" borderId="10" applyNumberFormat="1" applyFont="1" applyFill="0" applyBorder="1" applyAlignment="1" applyProtection="0">
      <alignment horizontal="center" vertical="top"/>
    </xf>
    <xf numFmtId="3" fontId="8" borderId="11" applyNumberFormat="1" applyFont="1" applyFill="0" applyBorder="1" applyAlignment="1" applyProtection="0">
      <alignment horizontal="center" vertical="top"/>
    </xf>
    <xf numFmtId="59" fontId="5" borderId="12" applyNumberFormat="1" applyFont="1" applyFill="0" applyBorder="1" applyAlignment="1" applyProtection="0">
      <alignment horizontal="center" vertical="top"/>
    </xf>
    <xf numFmtId="60" fontId="7" borderId="10" applyNumberFormat="1" applyFont="1" applyFill="0" applyBorder="1" applyAlignment="1" applyProtection="0">
      <alignment horizontal="center" vertical="top"/>
    </xf>
    <xf numFmtId="3" fontId="5" borderId="10" applyNumberFormat="1" applyFont="1" applyFill="0" applyBorder="1" applyAlignment="1" applyProtection="0">
      <alignment horizontal="center" vertical="top"/>
    </xf>
    <xf numFmtId="3" fontId="5" borderId="11" applyNumberFormat="1" applyFont="1" applyFill="0" applyBorder="1" applyAlignment="1" applyProtection="0">
      <alignment horizontal="center" vertical="top"/>
    </xf>
    <xf numFmtId="4" fontId="7" borderId="12" applyNumberFormat="1" applyFont="1" applyFill="0" applyBorder="1" applyAlignment="1" applyProtection="0">
      <alignment horizontal="center" vertical="top"/>
    </xf>
    <xf numFmtId="4" fontId="7" borderId="10" applyNumberFormat="1" applyFont="1" applyFill="0" applyBorder="1" applyAlignment="1" applyProtection="0">
      <alignment horizontal="center" vertical="top"/>
    </xf>
    <xf numFmtId="4" fontId="7" borderId="11" applyNumberFormat="1" applyFont="1" applyFill="0" applyBorder="1" applyAlignment="1" applyProtection="0">
      <alignment horizontal="center" vertical="top"/>
    </xf>
    <xf numFmtId="59" fontId="5" borderId="8" applyNumberFormat="1" applyFont="1" applyFill="0" applyBorder="1" applyAlignment="1" applyProtection="0">
      <alignment horizontal="center" vertical="top" wrapText="1"/>
    </xf>
    <xf numFmtId="3" fontId="7" borderId="10" applyNumberFormat="1" applyFont="1" applyFill="0" applyBorder="1" applyAlignment="1" applyProtection="0">
      <alignment horizontal="center" vertical="top"/>
    </xf>
    <xf numFmtId="0" fontId="9" fillId="3" borderId="12" applyNumberFormat="0" applyFont="1" applyFill="1" applyBorder="1" applyAlignment="1" applyProtection="0">
      <alignment horizontal="center" vertical="top" wrapText="1"/>
    </xf>
    <xf numFmtId="49" fontId="5" fillId="3" borderId="8" applyNumberFormat="1" applyFont="1" applyFill="1" applyBorder="1" applyAlignment="1" applyProtection="0">
      <alignment horizontal="center" vertical="top" wrapText="1"/>
    </xf>
    <xf numFmtId="49" fontId="5" borderId="13" applyNumberFormat="1" applyFont="1" applyFill="0" applyBorder="1" applyAlignment="1" applyProtection="0">
      <alignment vertical="top"/>
    </xf>
    <xf numFmtId="3" fontId="5" borderId="13" applyNumberFormat="1" applyFont="1" applyFill="0" applyBorder="1" applyAlignment="1" applyProtection="0">
      <alignment vertical="top"/>
    </xf>
    <xf numFmtId="49" fontId="5" fillId="3" borderId="10" applyNumberFormat="1" applyFont="1" applyFill="1" applyBorder="1" applyAlignment="1" applyProtection="0">
      <alignment horizontal="center" vertical="top" wrapText="1"/>
    </xf>
    <xf numFmtId="3" fontId="7" borderId="13" applyNumberFormat="1" applyFont="1" applyFill="0" applyBorder="1" applyAlignment="1" applyProtection="0">
      <alignment vertical="top"/>
    </xf>
    <xf numFmtId="3" fontId="7" borderId="11" applyNumberFormat="1" applyFont="1" applyFill="0" applyBorder="1" applyAlignment="1" applyProtection="0">
      <alignment vertical="top"/>
    </xf>
    <xf numFmtId="3" fontId="5" fillId="3" borderId="12" applyNumberFormat="1" applyFont="1" applyFill="1" applyBorder="1" applyAlignment="1" applyProtection="0">
      <alignment horizontal="left" vertical="top" wrapText="1"/>
    </xf>
    <xf numFmtId="59" fontId="5" fillId="3" borderId="14" applyNumberFormat="1" applyFont="1" applyFill="1" applyBorder="1" applyAlignment="1" applyProtection="0">
      <alignment horizontal="left" vertical="top" wrapText="1"/>
    </xf>
    <xf numFmtId="0" fontId="7" fillId="4" borderId="15" applyNumberFormat="1" applyFont="1" applyFill="1" applyBorder="1" applyAlignment="1" applyProtection="0">
      <alignment horizontal="center" vertical="bottom"/>
    </xf>
    <xf numFmtId="49" fontId="7" fillId="4" borderId="15" applyNumberFormat="1" applyFont="1" applyFill="1" applyBorder="1" applyAlignment="1" applyProtection="0">
      <alignment horizontal="center" vertical="bottom"/>
    </xf>
    <xf numFmtId="59" fontId="5" fillId="3" borderId="16" applyNumberFormat="1" applyFont="1" applyFill="1" applyBorder="1" applyAlignment="1" applyProtection="0">
      <alignment horizontal="left" vertical="top" wrapText="1"/>
    </xf>
    <xf numFmtId="61" fontId="5" fillId="2" borderId="17" applyNumberFormat="1" applyFont="1" applyFill="1" applyBorder="1" applyAlignment="1" applyProtection="0">
      <alignment horizontal="center" vertical="top"/>
    </xf>
    <xf numFmtId="62" fontId="5" fillId="2" borderId="17" applyNumberFormat="1" applyFont="1" applyFill="1" applyBorder="1" applyAlignment="1" applyProtection="0">
      <alignment horizontal="center" vertical="top"/>
    </xf>
    <xf numFmtId="0" fontId="9" fillId="3" borderId="18" applyNumberFormat="0" applyFont="1" applyFill="1" applyBorder="1" applyAlignment="1" applyProtection="0">
      <alignment horizontal="center" vertical="top" wrapText="1"/>
    </xf>
    <xf numFmtId="0" fontId="5" fillId="3" borderId="10" applyNumberFormat="0" applyFont="1" applyFill="1" applyBorder="1" applyAlignment="1" applyProtection="0">
      <alignment horizontal="center" vertical="top" wrapText="1"/>
    </xf>
    <xf numFmtId="0" fontId="9" fillId="3" borderId="11" applyNumberFormat="0" applyFont="1" applyFill="1" applyBorder="1" applyAlignment="1" applyProtection="0">
      <alignment horizontal="center" vertical="top" wrapText="1"/>
    </xf>
    <xf numFmtId="0" fontId="9" fillId="3" borderId="10" applyNumberFormat="1" applyFont="1" applyFill="1" applyBorder="1" applyAlignment="1" applyProtection="0">
      <alignment horizontal="center" vertical="top" wrapText="1"/>
    </xf>
    <xf numFmtId="59" fontId="5" fillId="3" borderId="1" applyNumberFormat="1" applyFont="1" applyFill="1" applyBorder="1" applyAlignment="1" applyProtection="0">
      <alignment horizontal="left" vertical="top" wrapText="1"/>
    </xf>
    <xf numFmtId="0" fontId="7" fillId="4" borderId="5" applyNumberFormat="1" applyFont="1" applyFill="1" applyBorder="1" applyAlignment="1" applyProtection="0">
      <alignment vertical="top"/>
    </xf>
    <xf numFmtId="3" fontId="7" fillId="4" borderId="5" applyNumberFormat="1" applyFont="1" applyFill="1" applyBorder="1" applyAlignment="1" applyProtection="0">
      <alignment vertical="top"/>
    </xf>
    <xf numFmtId="49" fontId="7" fillId="4" borderId="5" applyNumberFormat="1" applyFont="1" applyFill="1" applyBorder="1" applyAlignment="1" applyProtection="0">
      <alignment vertical="top"/>
    </xf>
    <xf numFmtId="59" fontId="5" fillId="3" borderId="5" applyNumberFormat="1" applyFont="1" applyFill="1" applyBorder="1" applyAlignment="1" applyProtection="0">
      <alignment horizontal="left" vertical="top" wrapText="1"/>
    </xf>
    <xf numFmtId="0" fontId="7" fillId="4" borderId="19" applyNumberFormat="1" applyFont="1" applyFill="1" applyBorder="1" applyAlignment="1" applyProtection="0">
      <alignment vertical="top"/>
    </xf>
    <xf numFmtId="3" fontId="7" fillId="4" borderId="12" applyNumberFormat="1" applyFont="1" applyFill="1" applyBorder="1" applyAlignment="1" applyProtection="0">
      <alignment vertical="top"/>
    </xf>
    <xf numFmtId="61" fontId="5" fillId="2" borderId="6" applyNumberFormat="1" applyFont="1" applyFill="1" applyBorder="1" applyAlignment="1" applyProtection="0">
      <alignment horizontal="center" vertical="top"/>
    </xf>
    <xf numFmtId="3" fontId="7" fillId="4" borderId="7" applyNumberFormat="1" applyFont="1" applyFill="1" applyBorder="1" applyAlignment="1" applyProtection="0">
      <alignment vertical="top"/>
    </xf>
    <xf numFmtId="1" fontId="7" fillId="4" borderId="5" applyNumberFormat="1" applyFont="1" applyFill="1" applyBorder="1" applyAlignment="1" applyProtection="0">
      <alignment vertical="top"/>
    </xf>
    <xf numFmtId="3" fontId="7" borderId="20" applyNumberFormat="1" applyFont="1" applyFill="0" applyBorder="1" applyAlignment="1" applyProtection="0">
      <alignment vertical="top"/>
    </xf>
    <xf numFmtId="49" fontId="5" fillId="3" borderId="5" applyNumberFormat="1" applyFont="1" applyFill="1" applyBorder="1" applyAlignment="1" applyProtection="0">
      <alignment horizontal="center" vertical="top" wrapText="1"/>
    </xf>
    <xf numFmtId="3" fontId="7" borderId="5" applyNumberFormat="1" applyFont="1" applyFill="0" applyBorder="1" applyAlignment="1" applyProtection="0">
      <alignment vertical="top"/>
    </xf>
    <xf numFmtId="3" fontId="7" borderId="21" applyNumberFormat="1" applyFont="1" applyFill="0" applyBorder="1" applyAlignment="1" applyProtection="0">
      <alignment vertical="top"/>
    </xf>
    <xf numFmtId="3" fontId="5" fillId="3" borderId="7" applyNumberFormat="1" applyFont="1" applyFill="1" applyBorder="1" applyAlignment="1" applyProtection="0">
      <alignment horizontal="left" vertical="top" wrapText="1"/>
    </xf>
    <xf numFmtId="49" fontId="5" fillId="5" borderId="14" applyNumberFormat="1" applyFont="1" applyFill="1" applyBorder="1" applyAlignment="1" applyProtection="0">
      <alignment horizontal="left" vertical="top" wrapText="1"/>
    </xf>
    <xf numFmtId="3" fontId="5" borderId="15" applyNumberFormat="1" applyFont="1" applyFill="0" applyBorder="1" applyAlignment="1" applyProtection="0">
      <alignment vertical="top"/>
    </xf>
    <xf numFmtId="3" fontId="5" borderId="22" applyNumberFormat="1" applyFont="1" applyFill="0" applyBorder="1" applyAlignment="1" applyProtection="0">
      <alignment horizontal="center" vertical="top"/>
    </xf>
    <xf numFmtId="3" fontId="7" borderId="19" applyNumberFormat="1" applyFont="1" applyFill="0" applyBorder="1" applyAlignment="1" applyProtection="0">
      <alignment vertical="top"/>
    </xf>
    <xf numFmtId="3" fontId="5" fillId="3" borderId="7" applyNumberFormat="1" applyFont="1" applyFill="1" applyBorder="1" applyAlignment="1" applyProtection="0">
      <alignment horizontal="center" vertical="top" wrapText="1"/>
    </xf>
    <xf numFmtId="49" fontId="5" fillId="6" borderId="14" applyNumberFormat="1" applyFont="1" applyFill="1" applyBorder="1" applyAlignment="1" applyProtection="0">
      <alignment horizontal="left" vertical="top" wrapText="1"/>
    </xf>
    <xf numFmtId="49" fontId="5" fillId="7" borderId="14" applyNumberFormat="1" applyFont="1" applyFill="1" applyBorder="1" applyAlignment="1" applyProtection="0">
      <alignment horizontal="left" vertical="top" wrapText="1"/>
    </xf>
    <xf numFmtId="49" fontId="5" fillId="8" borderId="14" applyNumberFormat="1" applyFont="1" applyFill="1" applyBorder="1" applyAlignment="1" applyProtection="0">
      <alignment horizontal="left" vertical="top" wrapText="1"/>
    </xf>
    <xf numFmtId="49" fontId="5" fillId="9" borderId="14" applyNumberFormat="1" applyFont="1" applyFill="1" applyBorder="1" applyAlignment="1" applyProtection="0">
      <alignment horizontal="left" vertical="top" wrapText="1"/>
    </xf>
    <xf numFmtId="49" fontId="5" fillId="10" borderId="14" applyNumberFormat="1" applyFont="1" applyFill="1" applyBorder="1" applyAlignment="1" applyProtection="0">
      <alignment horizontal="left" vertical="top" wrapText="1"/>
    </xf>
    <xf numFmtId="49" fontId="5" fillId="11" borderId="14" applyNumberFormat="1" applyFont="1" applyFill="1" applyBorder="1" applyAlignment="1" applyProtection="0">
      <alignment horizontal="left" vertical="top" wrapText="1"/>
    </xf>
    <xf numFmtId="49" fontId="5" fillId="12" borderId="14" applyNumberFormat="1" applyFont="1" applyFill="1" applyBorder="1" applyAlignment="1" applyProtection="0">
      <alignment horizontal="left" vertical="top" wrapText="1"/>
    </xf>
    <xf numFmtId="3" fontId="5" borderId="23" applyNumberFormat="1" applyFont="1" applyFill="0" applyBorder="1" applyAlignment="1" applyProtection="0">
      <alignment horizontal="center" vertical="top"/>
    </xf>
    <xf numFmtId="3" fontId="7" borderId="10" applyNumberFormat="1" applyFont="1" applyFill="0" applyBorder="1" applyAlignment="1" applyProtection="0">
      <alignment vertical="top"/>
    </xf>
    <xf numFmtId="3" fontId="7" borderId="24" applyNumberFormat="1" applyFont="1" applyFill="0" applyBorder="1" applyAlignment="1" applyProtection="0">
      <alignment vertical="top"/>
    </xf>
    <xf numFmtId="3" fontId="5" fillId="3" borderId="12" applyNumberFormat="1" applyFont="1" applyFill="1" applyBorder="1" applyAlignment="1" applyProtection="0">
      <alignment horizontal="center" vertical="top" wrapText="1"/>
    </xf>
    <xf numFmtId="49" fontId="5" fillId="13" borderId="14" applyNumberFormat="1" applyFont="1" applyFill="1" applyBorder="1" applyAlignment="1" applyProtection="0">
      <alignment horizontal="left" vertical="top" wrapText="1"/>
    </xf>
    <xf numFmtId="49" fontId="5" fillId="14" borderId="14" applyNumberFormat="1" applyFont="1" applyFill="1" applyBorder="1" applyAlignment="1" applyProtection="0">
      <alignment horizontal="left" vertical="top" wrapText="1"/>
    </xf>
    <xf numFmtId="49" fontId="5" fillId="15" borderId="14" applyNumberFormat="1" applyFont="1" applyFill="1" applyBorder="1" applyAlignment="1" applyProtection="0">
      <alignment horizontal="left" vertical="top" wrapText="1"/>
    </xf>
    <xf numFmtId="49" fontId="5" fillId="16" borderId="14" applyNumberFormat="1" applyFont="1" applyFill="1" applyBorder="1" applyAlignment="1" applyProtection="0">
      <alignment horizontal="left" vertical="top" wrapText="1"/>
    </xf>
    <xf numFmtId="0" fontId="7" fillId="4" borderId="25" applyNumberFormat="0" applyFont="1" applyFill="1" applyBorder="1" applyAlignment="1" applyProtection="0">
      <alignment horizontal="center" vertical="bottom"/>
    </xf>
    <xf numFmtId="0" fontId="7" fillId="4" borderId="26" applyNumberFormat="0" applyFont="1" applyFill="1" applyBorder="1" applyAlignment="1" applyProtection="0">
      <alignment horizontal="center" vertical="bottom"/>
    </xf>
    <xf numFmtId="59" fontId="5" fillId="2" borderId="27" applyNumberFormat="1" applyFont="1" applyFill="1" applyBorder="1" applyAlignment="1" applyProtection="0">
      <alignment horizontal="center" vertical="top"/>
    </xf>
    <xf numFmtId="0" fontId="7" fillId="4" borderId="1" applyNumberFormat="0" applyFont="1" applyFill="1" applyBorder="1" applyAlignment="1" applyProtection="0">
      <alignment horizontal="center" vertical="bottom"/>
    </xf>
    <xf numFmtId="59" fontId="5" fillId="2" borderId="28" applyNumberFormat="1" applyFont="1" applyFill="1" applyBorder="1" applyAlignment="1" applyProtection="0">
      <alignment horizontal="center" vertical="top"/>
    </xf>
    <xf numFmtId="59" fontId="5" fillId="3" borderId="26" applyNumberFormat="1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44"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1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19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21"/>
        </patternFill>
      </fill>
    </dxf>
    <dxf>
      <font>
        <i val="1"/>
        <color rgb="00000000"/>
      </font>
      <fill>
        <patternFill patternType="solid">
          <fgColor indexed="15"/>
          <bgColor indexed="22"/>
        </patternFill>
      </fill>
    </dxf>
    <dxf>
      <font>
        <i val="1"/>
        <color rgb="00000000"/>
      </font>
      <fill>
        <patternFill patternType="solid">
          <fgColor indexed="15"/>
          <bgColor indexed="23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25"/>
        </patternFill>
      </fill>
    </dxf>
    <dxf>
      <font>
        <i val="1"/>
        <color rgb="00000000"/>
      </font>
      <fill>
        <patternFill patternType="solid">
          <fgColor indexed="15"/>
          <bgColor indexed="26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28"/>
        </patternFill>
      </fill>
    </dxf>
    <dxf>
      <font>
        <i val="1"/>
        <color rgb="00000000"/>
      </font>
      <fill>
        <patternFill patternType="solid">
          <fgColor indexed="15"/>
          <bgColor indexed="29"/>
        </patternFill>
      </fill>
    </dxf>
    <dxf>
      <font>
        <i val="1"/>
        <color rgb="00000000"/>
      </font>
      <fill>
        <patternFill patternType="solid">
          <fgColor indexed="15"/>
          <bgColor indexed="14"/>
        </patternFill>
      </fill>
    </dxf>
    <dxf>
      <font>
        <i val="1"/>
        <color rgb="00000000"/>
      </font>
      <fill>
        <patternFill patternType="solid">
          <fgColor indexed="15"/>
          <bgColor indexed="11"/>
        </patternFill>
      </fill>
    </dxf>
    <dxf>
      <font>
        <i val="1"/>
        <color rgb="00000000"/>
      </font>
      <fill>
        <patternFill patternType="solid">
          <fgColor indexed="15"/>
          <bgColor indexed="10"/>
        </patternFill>
      </fill>
    </dxf>
    <dxf>
      <font>
        <i val="1"/>
        <color rgb="00000000"/>
      </font>
      <fill>
        <patternFill patternType="solid">
          <fgColor indexed="15"/>
          <bgColor indexed="30"/>
        </patternFill>
      </fill>
    </dxf>
    <dxf>
      <font>
        <i val="1"/>
        <color rgb="00000000"/>
      </font>
      <fill>
        <patternFill patternType="solid">
          <fgColor indexed="15"/>
          <bgColor indexed="31"/>
        </patternFill>
      </fill>
    </dxf>
    <dxf>
      <font>
        <i val="1"/>
        <color rgb="00000000"/>
      </font>
      <fill>
        <patternFill patternType="solid">
          <fgColor indexed="15"/>
          <bgColor indexed="32"/>
        </patternFill>
      </fill>
    </dxf>
    <dxf>
      <font>
        <i val="1"/>
        <color rgb="00000000"/>
      </font>
      <fill>
        <patternFill patternType="solid">
          <fgColor indexed="15"/>
          <bgColor indexed="33"/>
        </patternFill>
      </fill>
    </dxf>
    <dxf>
      <font>
        <i val="1"/>
        <color rgb="00000000"/>
      </font>
      <fill>
        <patternFill patternType="solid">
          <fgColor indexed="15"/>
          <bgColor indexed="34"/>
        </patternFill>
      </fill>
    </dxf>
    <dxf>
      <font>
        <i val="1"/>
        <color rgb="00000000"/>
      </font>
      <fill>
        <patternFill patternType="solid">
          <fgColor indexed="15"/>
          <bgColor indexed="35"/>
        </patternFill>
      </fill>
    </dxf>
    <dxf>
      <font>
        <i val="1"/>
        <color rgb="00000000"/>
      </font>
    </dxf>
    <dxf>
      <font>
        <i val="1"/>
        <color rgb="00000000"/>
      </font>
    </dxf>
    <dxf>
      <font>
        <i val="1"/>
        <color rgb="00000000"/>
      </font>
      <fill>
        <patternFill patternType="solid">
          <fgColor indexed="15"/>
          <bgColor indexed="32"/>
        </patternFill>
      </fill>
    </dxf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36"/>
        </patternFill>
      </fill>
    </dxf>
    <dxf>
      <font>
        <i val="1"/>
        <color rgb="00000000"/>
      </font>
      <fill>
        <patternFill patternType="solid">
          <fgColor indexed="15"/>
          <bgColor indexed="37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38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39"/>
        </patternFill>
      </fill>
    </dxf>
    <dxf>
      <font>
        <i val="1"/>
        <color rgb="00000000"/>
      </font>
      <fill>
        <patternFill patternType="solid">
          <fgColor indexed="15"/>
          <bgColor indexed="40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41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42"/>
        </patternFill>
      </fill>
    </dxf>
    <dxf>
      <font>
        <i val="1"/>
        <color rgb="00000000"/>
      </font>
      <fill>
        <patternFill patternType="solid">
          <fgColor indexed="15"/>
          <bgColor indexed="43"/>
        </patternFill>
      </fill>
    </dxf>
    <dxf>
      <font>
        <i val="1"/>
        <color rgb="00000000"/>
      </font>
      <fill>
        <patternFill patternType="solid">
          <fgColor indexed="15"/>
          <bgColor indexed="44"/>
        </patternFill>
      </fill>
    </dxf>
    <dxf>
      <font>
        <i val="1"/>
        <color rgb="00000000"/>
      </font>
      <fill>
        <patternFill patternType="solid">
          <fgColor indexed="15"/>
          <bgColor indexed="45"/>
        </patternFill>
      </fill>
    </dxf>
    <dxf>
      <font>
        <i val="1"/>
        <color rgb="00000000"/>
      </font>
      <fill>
        <patternFill patternType="solid">
          <fgColor indexed="15"/>
          <bgColor indexed="46"/>
        </patternFill>
      </fill>
    </dxf>
    <dxf>
      <font>
        <i val="1"/>
        <color rgb="00000000"/>
      </font>
      <fill>
        <patternFill patternType="solid">
          <fgColor indexed="15"/>
          <bgColor indexed="4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ffffffff"/>
      <rgbColor rgb="00000000"/>
      <rgbColor rgb="ffcaf0fe"/>
      <rgbColor rgb="ff93e3fd"/>
      <rgbColor rgb="ff00c6fc"/>
      <rgbColor rgb="fffff894"/>
      <rgbColor rgb="fff5eb00"/>
      <rgbColor rgb="ffc3bb00"/>
      <rgbColor rgb="ffffb4ae"/>
      <rgbColor rgb="ffff8c81"/>
      <rgbColor rgb="ffff6150"/>
      <rgbColor rgb="ffe22400"/>
      <rgbColor rgb="ffd256fd"/>
      <rgbColor rgb="ffbe37f3"/>
      <rgbColor rgb="ff7a209e"/>
      <rgbColor rgb="ff440d59"/>
      <rgbColor rgb="ffc0c0c0"/>
      <rgbColor rgb="ffaaaaaa"/>
      <rgbColor rgb="ff929292"/>
      <rgbColor rgb="ff7a7a7a"/>
      <rgbColor rgb="ff434343"/>
      <rgbColor rgb="ff222222"/>
      <rgbColor rgb="ff52d5fc"/>
      <rgbColor rgb="fffefab9"/>
      <rgbColor rgb="ffff6a00"/>
      <rgbColor rgb="ff3a87fd"/>
      <rgbColor rgb="ff864efd"/>
      <rgbColor rgb="ffe63b7a"/>
      <rgbColor rgb="ffff8547"/>
      <rgbColor rgb="fffeb33e"/>
      <rgbColor rgb="fffeca3e"/>
      <rgbColor rgb="fffff76b"/>
      <rgbColor rgb="ffe3ee65"/>
      <rgbColor rgb="ff95d25f"/>
      <rgbColor rgb="ff5d2feb"/>
      <rgbColor rgb="ffb8b8b8"/>
      <rgbColor rgb="ff3b6c9d"/>
      <rgbColor rgb="ff6ea45a"/>
      <rgbColor rgb="ffedaf4c"/>
      <rgbColor rgb="ffca413e"/>
      <rgbColor rgb="ff83518b"/>
      <rgbColor rgb="ff8f9191"/>
      <rgbColor rgb="ff4e7caa"/>
      <rgbColor rgb="ff7eb06b"/>
      <rgbColor rgb="ffefb963"/>
      <rgbColor rgb="ffd15653"/>
      <rgbColor rgb="ff92639b"/>
      <rgbColor rgb="ff9ea09f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Janvier 2020</a:t>
            </a:r>
          </a:p>
        </c:rich>
      </c:tx>
      <c:layout>
        <c:manualLayout>
          <c:xMode val="edge"/>
          <c:yMode val="edge"/>
          <c:x val="0.147878"/>
          <c:y val="0"/>
          <c:w val="0.701026"/>
          <c:h val="0.15862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06053"/>
          <c:y val="0.158624"/>
          <c:w val="0.934395"/>
          <c:h val="0.694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1'!$AG$161</c:f>
              <c:numCache>
                <c:ptCount val="1"/>
                <c:pt idx="0">
                  <c:v>45.000000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1'!$AG$162</c:f>
              <c:numCache>
                <c:ptCount val="1"/>
                <c:pt idx="0">
                  <c:v>54.000000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1'!$AG$163</c:f>
              <c:numCache>
                <c:ptCount val="1"/>
                <c:pt idx="0">
                  <c:v>26.000000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1'!$AG$164</c:f>
              <c:numCache>
                <c:ptCount val="1"/>
                <c:pt idx="0">
                  <c:v>27.000000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1'!$AG$165</c:f>
              <c:numCache>
                <c:ptCount val="1"/>
                <c:pt idx="0">
                  <c:v>81.000000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1'!$AG$166</c:f>
              <c:numCache>
                <c:ptCount val="1"/>
                <c:pt idx="0">
                  <c:v>145.000000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1'!$AG$167</c:f>
              <c:numCache>
                <c:ptCount val="1"/>
                <c:pt idx="0">
                  <c:v>29.000000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1'!$AG$168</c:f>
              <c:numCache>
                <c:ptCount val="1"/>
                <c:pt idx="0">
                  <c:v>90.000000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1'!$AG$169</c:f>
              <c:numCache>
                <c:ptCount val="1"/>
                <c:pt idx="0">
                  <c:v>273.000000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1'!$AG$170</c:f>
              <c:numCache>
                <c:ptCount val="1"/>
                <c:pt idx="0">
                  <c:v>243.000000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1'!$AG$171</c:f>
              <c:numCache>
                <c:ptCount val="1"/>
                <c:pt idx="0">
                  <c:v>272.000000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1'!$AG$172</c:f>
              <c:numCache>
                <c:ptCount val="1"/>
                <c:pt idx="0">
                  <c:v>106.000000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874082"/>
          <c:y val="0.922634"/>
          <c:w val="0.912592"/>
          <c:h val="0.07736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Février 2020</a:t>
            </a:r>
          </a:p>
        </c:rich>
      </c:tx>
      <c:layout>
        <c:manualLayout>
          <c:xMode val="edge"/>
          <c:yMode val="edge"/>
          <c:x val="0.162326"/>
          <c:y val="0"/>
          <c:w val="0.674139"/>
          <c:h val="0.158018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86393"/>
          <c:y val="0.158018"/>
          <c:w val="0.956361"/>
          <c:h val="0.6960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1'!$BM$161</c:f>
              <c:numCache>
                <c:ptCount val="1"/>
                <c:pt idx="0">
                  <c:v>47.000000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1'!$BM$162</c:f>
              <c:numCache>
                <c:ptCount val="1"/>
                <c:pt idx="0">
                  <c:v>28.000000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1'!$BM$163</c:f>
              <c:numCache>
                <c:ptCount val="1"/>
                <c:pt idx="0">
                  <c:v>3.000000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1'!$BM$164</c:f>
              <c:numCache>
                <c:ptCount val="1"/>
                <c:pt idx="0">
                  <c:v>1.000000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1'!$BM$165</c:f>
              <c:numCache>
                <c:ptCount val="1"/>
                <c:pt idx="0">
                  <c:v>9.000000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1'!$BM$166</c:f>
              <c:numCache>
                <c:ptCount val="1"/>
                <c:pt idx="0">
                  <c:v>21.000000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1'!$BM$167</c:f>
              <c:numCache>
                <c:ptCount val="1"/>
                <c:pt idx="0">
                  <c:v>18.000000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1'!$BM$168</c:f>
              <c:numCache>
                <c:ptCount val="1"/>
                <c:pt idx="0">
                  <c:v>172.000000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1'!$BM$169</c:f>
              <c:numCache>
                <c:ptCount val="1"/>
                <c:pt idx="0">
                  <c:v>549.000000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1'!$BM$170</c:f>
              <c:numCache>
                <c:ptCount val="1"/>
                <c:pt idx="0">
                  <c:v>107.000000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1'!$BM$171</c:f>
              <c:numCache>
                <c:ptCount val="1"/>
                <c:pt idx="0">
                  <c:v>124.000000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1'!$BM$172</c:f>
              <c:numCache>
                <c:ptCount val="1"/>
                <c:pt idx="0">
                  <c:v>59.000000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50"/>
        <c:minorUnit val="7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69858"/>
          <c:y val="0.922882"/>
          <c:w val="0.930142"/>
          <c:h val="0.077117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Mars 2020</a:t>
            </a:r>
          </a:p>
        </c:rich>
      </c:tx>
      <c:layout>
        <c:manualLayout>
          <c:xMode val="edge"/>
          <c:yMode val="edge"/>
          <c:x val="0.168586"/>
          <c:y val="0"/>
          <c:w val="0.662828"/>
          <c:h val="0.15085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95608"/>
          <c:y val="0.150856"/>
          <c:w val="0.955439"/>
          <c:h val="0.672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1'!$CS$161</c:f>
              <c:numCache>
                <c:ptCount val="1"/>
                <c:pt idx="0">
                  <c:v>44.000000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1'!$CS$162</c:f>
              <c:numCache>
                <c:ptCount val="1"/>
                <c:pt idx="0">
                  <c:v>26.000000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1'!$CS$163</c:f>
              <c:numCache>
                <c:ptCount val="1"/>
                <c:pt idx="0">
                  <c:v>9.000000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1'!$CS$164</c:f>
              <c:numCache>
                <c:ptCount val="1"/>
                <c:pt idx="0">
                  <c:v>4.000000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1'!$CS$165</c:f>
              <c:numCache>
                <c:ptCount val="1"/>
                <c:pt idx="0">
                  <c:v>17.000000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1'!$CS$166</c:f>
              <c:numCache>
                <c:ptCount val="1"/>
                <c:pt idx="0">
                  <c:v>33.000000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1'!$CS$167</c:f>
              <c:numCache>
                <c:ptCount val="1"/>
                <c:pt idx="0">
                  <c:v>46.000000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1'!$CS$168</c:f>
              <c:numCache>
                <c:ptCount val="1"/>
                <c:pt idx="0">
                  <c:v>330.000000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1'!$CS$169</c:f>
              <c:numCache>
                <c:ptCount val="1"/>
                <c:pt idx="0">
                  <c:v>714.000000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1'!$CS$170</c:f>
              <c:numCache>
                <c:ptCount val="1"/>
                <c:pt idx="0">
                  <c:v>94.000000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1'!$CS$171</c:f>
              <c:numCache>
                <c:ptCount val="1"/>
                <c:pt idx="0">
                  <c:v>123.000000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1'!$CS$172</c:f>
              <c:numCache>
                <c:ptCount val="1"/>
                <c:pt idx="0">
                  <c:v>45.000000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200"/>
        <c:minorUnit val="10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313"/>
          <c:y val="0.928892"/>
          <c:w val="0.947274"/>
          <c:h val="0.071108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Venteux du trimestre selon l’heure (km)</a:t>
            </a:r>
          </a:p>
        </c:rich>
      </c:tx>
      <c:layout>
        <c:manualLayout>
          <c:xMode val="edge"/>
          <c:yMode val="edge"/>
          <c:x val="0.0701704"/>
          <c:y val="0"/>
          <c:w val="0.859659"/>
          <c:h val="0.04995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09268"/>
          <c:y val="0.0499512"/>
          <c:w val="0.863403"/>
          <c:h val="0.9060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1'!$CS$3</c:f>
              <c:strCache>
                <c:ptCount val="1"/>
                <c:pt idx="0">
                  <c:v>Km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114.000000</c:v>
                </c:pt>
                <c:pt idx="1">
                  <c:v>117.500000</c:v>
                </c:pt>
                <c:pt idx="2">
                  <c:v>120.500000</c:v>
                </c:pt>
                <c:pt idx="3">
                  <c:v>116.500000</c:v>
                </c:pt>
                <c:pt idx="4">
                  <c:v>112.500000</c:v>
                </c:pt>
                <c:pt idx="5">
                  <c:v>111.000000</c:v>
                </c:pt>
                <c:pt idx="6">
                  <c:v>119.500000</c:v>
                </c:pt>
                <c:pt idx="7">
                  <c:v>118.000000</c:v>
                </c:pt>
                <c:pt idx="8">
                  <c:v>116.000000</c:v>
                </c:pt>
                <c:pt idx="9">
                  <c:v>120.000000</c:v>
                </c:pt>
                <c:pt idx="10">
                  <c:v>118.000000</c:v>
                </c:pt>
                <c:pt idx="11">
                  <c:v>122.500000</c:v>
                </c:pt>
                <c:pt idx="12">
                  <c:v>124.500000</c:v>
                </c:pt>
                <c:pt idx="13">
                  <c:v>126.000000</c:v>
                </c:pt>
                <c:pt idx="14">
                  <c:v>126.000000</c:v>
                </c:pt>
                <c:pt idx="15">
                  <c:v>131.000000</c:v>
                </c:pt>
                <c:pt idx="16">
                  <c:v>131.000000</c:v>
                </c:pt>
                <c:pt idx="17">
                  <c:v>142.500000</c:v>
                </c:pt>
                <c:pt idx="18">
                  <c:v>142.000000</c:v>
                </c:pt>
                <c:pt idx="19">
                  <c:v>150.000000</c:v>
                </c:pt>
                <c:pt idx="20">
                  <c:v>152.000000</c:v>
                </c:pt>
                <c:pt idx="21">
                  <c:v>152.500000</c:v>
                </c:pt>
                <c:pt idx="22">
                  <c:v>153.500000</c:v>
                </c:pt>
                <c:pt idx="23">
                  <c:v>153.000000</c:v>
                </c:pt>
                <c:pt idx="24">
                  <c:v>157.500000</c:v>
                </c:pt>
                <c:pt idx="25">
                  <c:v>160.000000</c:v>
                </c:pt>
                <c:pt idx="26">
                  <c:v>157.500000</c:v>
                </c:pt>
                <c:pt idx="27">
                  <c:v>160.000000</c:v>
                </c:pt>
                <c:pt idx="28">
                  <c:v>157.500000</c:v>
                </c:pt>
                <c:pt idx="29">
                  <c:v>158.000000</c:v>
                </c:pt>
                <c:pt idx="30">
                  <c:v>156.000000</c:v>
                </c:pt>
                <c:pt idx="31">
                  <c:v>151.500000</c:v>
                </c:pt>
                <c:pt idx="32">
                  <c:v>150.500000</c:v>
                </c:pt>
                <c:pt idx="33">
                  <c:v>143.000000</c:v>
                </c:pt>
                <c:pt idx="34">
                  <c:v>140.000000</c:v>
                </c:pt>
                <c:pt idx="35">
                  <c:v>137.500000</c:v>
                </c:pt>
                <c:pt idx="36">
                  <c:v>129.500000</c:v>
                </c:pt>
                <c:pt idx="37">
                  <c:v>124.500000</c:v>
                </c:pt>
                <c:pt idx="38">
                  <c:v>120.500000</c:v>
                </c:pt>
                <c:pt idx="39">
                  <c:v>116.500000</c:v>
                </c:pt>
                <c:pt idx="40">
                  <c:v>115.000000</c:v>
                </c:pt>
                <c:pt idx="41">
                  <c:v>114.500000</c:v>
                </c:pt>
                <c:pt idx="42">
                  <c:v>112.500000</c:v>
                </c:pt>
                <c:pt idx="43">
                  <c:v>112.500000</c:v>
                </c:pt>
                <c:pt idx="44">
                  <c:v>109.000000</c:v>
                </c:pt>
                <c:pt idx="45">
                  <c:v>115.000000</c:v>
                </c:pt>
                <c:pt idx="46">
                  <c:v>116.500000</c:v>
                </c:pt>
                <c:pt idx="47">
                  <c:v>114.500000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40"/>
        <c:minorUnit val="2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2020-Trimestre 1 : Cumul venteux quotidien (km)</a:t>
            </a:r>
          </a:p>
        </c:rich>
      </c:tx>
      <c:layout>
        <c:manualLayout>
          <c:xMode val="edge"/>
          <c:yMode val="edge"/>
          <c:x val="0.410472"/>
          <c:y val="0"/>
          <c:w val="0.192798"/>
          <c:h val="0.12613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12563"/>
          <c:y val="0.126131"/>
          <c:w val="0.963744"/>
          <c:h val="0.783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5"/>
              <c:pt idx="0">
                <c:v/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Km/h</c:v>
              </c:pt>
              <c:pt idx="32">
                <c:v>2016 Février 1</c:v>
              </c:pt>
              <c:pt idx="33">
                <c:v>2</c:v>
              </c:pt>
              <c:pt idx="34">
                <c:v>3</c:v>
              </c:pt>
              <c:pt idx="35">
                <c:v>4</c:v>
              </c:pt>
              <c:pt idx="36">
                <c:v>5</c:v>
              </c:pt>
              <c:pt idx="37">
                <c:v>6</c:v>
              </c:pt>
              <c:pt idx="38">
                <c:v>7</c:v>
              </c:pt>
              <c:pt idx="39">
                <c:v>8</c:v>
              </c:pt>
              <c:pt idx="40">
                <c:v>9</c:v>
              </c:pt>
              <c:pt idx="41">
                <c:v>10</c:v>
              </c:pt>
              <c:pt idx="42">
                <c:v>11</c:v>
              </c:pt>
              <c:pt idx="43">
                <c:v>12</c:v>
              </c:pt>
              <c:pt idx="44">
                <c:v>13</c:v>
              </c:pt>
              <c:pt idx="45">
                <c:v>14</c:v>
              </c:pt>
              <c:pt idx="46">
                <c:v>15</c:v>
              </c:pt>
              <c:pt idx="47">
                <c:v>16</c:v>
              </c:pt>
              <c:pt idx="48">
                <c:v>17</c:v>
              </c:pt>
              <c:pt idx="49">
                <c:v>18</c:v>
              </c:pt>
              <c:pt idx="50">
                <c:v>19</c:v>
              </c:pt>
              <c:pt idx="51">
                <c:v>20</c:v>
              </c:pt>
              <c:pt idx="52">
                <c:v>21</c:v>
              </c:pt>
              <c:pt idx="53">
                <c:v>22</c:v>
              </c:pt>
              <c:pt idx="54">
                <c:v>23</c:v>
              </c:pt>
              <c:pt idx="55">
                <c:v>24</c:v>
              </c:pt>
              <c:pt idx="56">
                <c:v>25</c:v>
              </c:pt>
              <c:pt idx="57">
                <c:v>26</c:v>
              </c:pt>
              <c:pt idx="58">
                <c:v>27</c:v>
              </c:pt>
              <c:pt idx="59">
                <c:v>28</c:v>
              </c:pt>
              <c:pt idx="60">
                <c:v>29</c:v>
              </c:pt>
              <c:pt idx="61">
                <c:v>30</c:v>
              </c:pt>
              <c:pt idx="62">
                <c:v>31</c:v>
              </c:pt>
              <c:pt idx="63">
                <c:v/>
              </c:pt>
              <c:pt idx="64">
                <c:v>2016 Mars 1</c:v>
              </c:pt>
              <c:pt idx="65">
                <c:v>2</c:v>
              </c:pt>
              <c:pt idx="66">
                <c:v>3</c:v>
              </c:pt>
              <c:pt idx="67">
                <c:v>4</c:v>
              </c:pt>
              <c:pt idx="68">
                <c:v>5</c:v>
              </c:pt>
              <c:pt idx="69">
                <c:v>6</c:v>
              </c:pt>
              <c:pt idx="70">
                <c:v>7</c:v>
              </c:pt>
              <c:pt idx="71">
                <c:v>8</c:v>
              </c:pt>
              <c:pt idx="72">
                <c:v>9</c:v>
              </c:pt>
              <c:pt idx="73">
                <c:v>10</c:v>
              </c:pt>
              <c:pt idx="74">
                <c:v>11</c:v>
              </c:pt>
              <c:pt idx="75">
                <c:v>12</c:v>
              </c:pt>
              <c:pt idx="76">
                <c:v>13</c:v>
              </c:pt>
              <c:pt idx="77">
                <c:v>14</c:v>
              </c:pt>
              <c:pt idx="78">
                <c:v>15</c:v>
              </c:pt>
              <c:pt idx="79">
                <c:v>16</c:v>
              </c:pt>
              <c:pt idx="80">
                <c:v>17</c:v>
              </c:pt>
              <c:pt idx="81">
                <c:v>18</c:v>
              </c:pt>
              <c:pt idx="82">
                <c:v>19</c:v>
              </c:pt>
              <c:pt idx="83">
                <c:v>20</c:v>
              </c:pt>
              <c:pt idx="84">
                <c:v>21</c:v>
              </c:pt>
              <c:pt idx="85">
                <c:v>22</c:v>
              </c:pt>
              <c:pt idx="86">
                <c:v>23</c:v>
              </c:pt>
              <c:pt idx="87">
                <c:v>24</c:v>
              </c:pt>
              <c:pt idx="88">
                <c:v>25</c:v>
              </c:pt>
              <c:pt idx="89">
                <c:v>26</c:v>
              </c:pt>
              <c:pt idx="90">
                <c:v>27</c:v>
              </c:pt>
              <c:pt idx="91">
                <c:v>28</c:v>
              </c:pt>
              <c:pt idx="92">
                <c:v>29</c:v>
              </c:pt>
              <c:pt idx="93">
                <c:v>30</c:v>
              </c:pt>
              <c:pt idx="94">
                <c:v>31</c:v>
              </c:pt>
            </c:strLit>
          </c:cat>
          <c:val>
            <c:numRef>
              <c:f>'Feuille 1'!$B$52:$CR$52</c:f>
              <c:numCache>
                <c:ptCount val="93"/>
                <c:pt idx="0">
                  <c:v>67.000000</c:v>
                </c:pt>
                <c:pt idx="1">
                  <c:v>72.000000</c:v>
                </c:pt>
                <c:pt idx="2">
                  <c:v>46.000000</c:v>
                </c:pt>
                <c:pt idx="3">
                  <c:v>72.000000</c:v>
                </c:pt>
                <c:pt idx="4">
                  <c:v>50.000000</c:v>
                </c:pt>
                <c:pt idx="5">
                  <c:v>49.000000</c:v>
                </c:pt>
                <c:pt idx="6">
                  <c:v>57.000000</c:v>
                </c:pt>
                <c:pt idx="7">
                  <c:v>51.000000</c:v>
                </c:pt>
                <c:pt idx="8">
                  <c:v>45.000000</c:v>
                </c:pt>
                <c:pt idx="9">
                  <c:v>49.000000</c:v>
                </c:pt>
                <c:pt idx="10">
                  <c:v>71.000000</c:v>
                </c:pt>
                <c:pt idx="11">
                  <c:v>51.000000</c:v>
                </c:pt>
                <c:pt idx="12">
                  <c:v>66.000000</c:v>
                </c:pt>
                <c:pt idx="13">
                  <c:v>34.000000</c:v>
                </c:pt>
                <c:pt idx="14">
                  <c:v>35.000000</c:v>
                </c:pt>
                <c:pt idx="15">
                  <c:v>37.000000</c:v>
                </c:pt>
                <c:pt idx="16">
                  <c:v>45.000000</c:v>
                </c:pt>
                <c:pt idx="17">
                  <c:v>61.000000</c:v>
                </c:pt>
                <c:pt idx="18">
                  <c:v>39.000000</c:v>
                </c:pt>
                <c:pt idx="19">
                  <c:v>62.000000</c:v>
                </c:pt>
                <c:pt idx="20">
                  <c:v>113.000000</c:v>
                </c:pt>
                <c:pt idx="21">
                  <c:v>127.000000</c:v>
                </c:pt>
                <c:pt idx="22">
                  <c:v>42.000000</c:v>
                </c:pt>
                <c:pt idx="23">
                  <c:v>0.000000</c:v>
                </c:pt>
                <c:pt idx="24">
                  <c:v>22.000000</c:v>
                </c:pt>
                <c:pt idx="25">
                  <c:v>43.000000</c:v>
                </c:pt>
                <c:pt idx="26">
                  <c:v>49.000000</c:v>
                </c:pt>
                <c:pt idx="27">
                  <c:v>50.000000</c:v>
                </c:pt>
                <c:pt idx="28">
                  <c:v>45.000000</c:v>
                </c:pt>
                <c:pt idx="29">
                  <c:v>52.000000</c:v>
                </c:pt>
                <c:pt idx="30">
                  <c:v>58.000000</c:v>
                </c:pt>
                <c:pt idx="32">
                  <c:v>90.000000</c:v>
                </c:pt>
                <c:pt idx="33">
                  <c:v>67.000000</c:v>
                </c:pt>
                <c:pt idx="34">
                  <c:v>75.000000</c:v>
                </c:pt>
                <c:pt idx="35">
                  <c:v>114.000000</c:v>
                </c:pt>
                <c:pt idx="36">
                  <c:v>84.000000</c:v>
                </c:pt>
                <c:pt idx="37">
                  <c:v>55.000000</c:v>
                </c:pt>
                <c:pt idx="38">
                  <c:v>58.000000</c:v>
                </c:pt>
                <c:pt idx="39">
                  <c:v>81.000000</c:v>
                </c:pt>
                <c:pt idx="40">
                  <c:v>59.000000</c:v>
                </c:pt>
                <c:pt idx="41">
                  <c:v>80.000000</c:v>
                </c:pt>
                <c:pt idx="42">
                  <c:v>85.000000</c:v>
                </c:pt>
                <c:pt idx="43">
                  <c:v>72.000000</c:v>
                </c:pt>
                <c:pt idx="44">
                  <c:v>70.000000</c:v>
                </c:pt>
                <c:pt idx="45">
                  <c:v>88.000000</c:v>
                </c:pt>
                <c:pt idx="46">
                  <c:v>24.000000</c:v>
                </c:pt>
                <c:pt idx="47">
                  <c:v>0.000000</c:v>
                </c:pt>
                <c:pt idx="48">
                  <c:v>0.000000</c:v>
                </c:pt>
                <c:pt idx="49">
                  <c:v>0.000000</c:v>
                </c:pt>
                <c:pt idx="50">
                  <c:v>0.000000</c:v>
                </c:pt>
                <c:pt idx="51">
                  <c:v>26.000000</c:v>
                </c:pt>
                <c:pt idx="52">
                  <c:v>99.000000</c:v>
                </c:pt>
                <c:pt idx="53">
                  <c:v>67.000000</c:v>
                </c:pt>
                <c:pt idx="54">
                  <c:v>85.000000</c:v>
                </c:pt>
                <c:pt idx="55">
                  <c:v>75.000000</c:v>
                </c:pt>
                <c:pt idx="56">
                  <c:v>86.000000</c:v>
                </c:pt>
                <c:pt idx="57">
                  <c:v>91.000000</c:v>
                </c:pt>
                <c:pt idx="58">
                  <c:v>60.000000</c:v>
                </c:pt>
                <c:pt idx="59">
                  <c:v>79.000000</c:v>
                </c:pt>
                <c:pt idx="60">
                  <c:v>96.000000</c:v>
                </c:pt>
                <c:pt idx="61">
                  <c:v>0.000000</c:v>
                </c:pt>
                <c:pt idx="62">
                  <c:v>0.000000</c:v>
                </c:pt>
                <c:pt idx="64">
                  <c:v>73.000000</c:v>
                </c:pt>
                <c:pt idx="65">
                  <c:v>99.000000</c:v>
                </c:pt>
                <c:pt idx="66">
                  <c:v>96.000000</c:v>
                </c:pt>
                <c:pt idx="67">
                  <c:v>85.000000</c:v>
                </c:pt>
                <c:pt idx="68">
                  <c:v>76.000000</c:v>
                </c:pt>
                <c:pt idx="69">
                  <c:v>80.000000</c:v>
                </c:pt>
                <c:pt idx="70">
                  <c:v>101.000000</c:v>
                </c:pt>
                <c:pt idx="71">
                  <c:v>75.000000</c:v>
                </c:pt>
                <c:pt idx="72">
                  <c:v>118.000000</c:v>
                </c:pt>
                <c:pt idx="73">
                  <c:v>84.000000</c:v>
                </c:pt>
                <c:pt idx="74">
                  <c:v>80.000000</c:v>
                </c:pt>
                <c:pt idx="75">
                  <c:v>76.000000</c:v>
                </c:pt>
                <c:pt idx="76">
                  <c:v>79.000000</c:v>
                </c:pt>
                <c:pt idx="77">
                  <c:v>86.000000</c:v>
                </c:pt>
                <c:pt idx="78">
                  <c:v>89.000000</c:v>
                </c:pt>
                <c:pt idx="79">
                  <c:v>113.000000</c:v>
                </c:pt>
                <c:pt idx="80">
                  <c:v>86.000000</c:v>
                </c:pt>
                <c:pt idx="81">
                  <c:v>86.000000</c:v>
                </c:pt>
                <c:pt idx="82">
                  <c:v>94.000000</c:v>
                </c:pt>
                <c:pt idx="83">
                  <c:v>93.000000</c:v>
                </c:pt>
                <c:pt idx="84">
                  <c:v>103.000000</c:v>
                </c:pt>
                <c:pt idx="85">
                  <c:v>101.000000</c:v>
                </c:pt>
                <c:pt idx="86">
                  <c:v>86.000000</c:v>
                </c:pt>
                <c:pt idx="87">
                  <c:v>88.000000</c:v>
                </c:pt>
                <c:pt idx="88">
                  <c:v>91.000000</c:v>
                </c:pt>
                <c:pt idx="89">
                  <c:v>76.000000</c:v>
                </c:pt>
                <c:pt idx="90">
                  <c:v>72.000000</c:v>
                </c:pt>
                <c:pt idx="91">
                  <c:v>93.000000</c:v>
                </c:pt>
                <c:pt idx="92">
                  <c:v>101.000000</c:v>
                </c:pt>
                <c:pt idx="93">
                  <c:v>97.000000</c:v>
                </c:pt>
                <c:pt idx="94">
                  <c:v>93.000000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800" u="none">
                <a:solidFill>
                  <a:srgbClr val="000000"/>
                </a:solidFill>
                <a:latin typeface="Times New Roman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35"/>
        <c:minorUnit val="1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605746"/>
          <c:w val="0.149127"/>
          <c:h val="0.06494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Moyennes et Maxima des vents et rafales (km/h) des 48 mesures d’une journée</a:t>
            </a:r>
          </a:p>
        </c:rich>
      </c:tx>
      <c:layout>
        <c:manualLayout>
          <c:xMode val="edge"/>
          <c:yMode val="edge"/>
          <c:x val="0.270745"/>
          <c:y val="0"/>
          <c:w val="0.458511"/>
          <c:h val="0.17929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8787"/>
          <c:y val="0.179292"/>
          <c:w val="0.982121"/>
          <c:h val="0.72001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star"/>
            <c:size val="7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1'!$B$54:$CS$54</c:f>
              <c:numCache>
                <c:ptCount val="89"/>
                <c:pt idx="0">
                  <c:v>2.791667</c:v>
                </c:pt>
                <c:pt idx="1">
                  <c:v>3.000000</c:v>
                </c:pt>
                <c:pt idx="2">
                  <c:v>1.916667</c:v>
                </c:pt>
                <c:pt idx="3">
                  <c:v>3.020833</c:v>
                </c:pt>
                <c:pt idx="4">
                  <c:v>2.104167</c:v>
                </c:pt>
                <c:pt idx="5">
                  <c:v>2.041667</c:v>
                </c:pt>
                <c:pt idx="6">
                  <c:v>2.395833</c:v>
                </c:pt>
                <c:pt idx="7">
                  <c:v>2.145833</c:v>
                </c:pt>
                <c:pt idx="8">
                  <c:v>1.875000</c:v>
                </c:pt>
                <c:pt idx="9">
                  <c:v>2.041667</c:v>
                </c:pt>
                <c:pt idx="10">
                  <c:v>2.979167</c:v>
                </c:pt>
                <c:pt idx="11">
                  <c:v>2.125000</c:v>
                </c:pt>
                <c:pt idx="12">
                  <c:v>2.770833</c:v>
                </c:pt>
                <c:pt idx="13">
                  <c:v>1.416667</c:v>
                </c:pt>
                <c:pt idx="14">
                  <c:v>1.479167</c:v>
                </c:pt>
                <c:pt idx="15">
                  <c:v>1.562500</c:v>
                </c:pt>
                <c:pt idx="16">
                  <c:v>1.875000</c:v>
                </c:pt>
                <c:pt idx="17">
                  <c:v>2.541667</c:v>
                </c:pt>
                <c:pt idx="18">
                  <c:v>1.625000</c:v>
                </c:pt>
                <c:pt idx="19">
                  <c:v>2.583333</c:v>
                </c:pt>
                <c:pt idx="20">
                  <c:v>4.729167</c:v>
                </c:pt>
                <c:pt idx="21">
                  <c:v>5.291667</c:v>
                </c:pt>
                <c:pt idx="22">
                  <c:v>3.360000</c:v>
                </c:pt>
                <c:pt idx="24">
                  <c:v>2.000000</c:v>
                </c:pt>
                <c:pt idx="25">
                  <c:v>1.791667</c:v>
                </c:pt>
                <c:pt idx="26">
                  <c:v>2.062500</c:v>
                </c:pt>
                <c:pt idx="27">
                  <c:v>2.083333</c:v>
                </c:pt>
                <c:pt idx="28">
                  <c:v>1.875000</c:v>
                </c:pt>
                <c:pt idx="29">
                  <c:v>2.166667</c:v>
                </c:pt>
                <c:pt idx="30">
                  <c:v>2.416667</c:v>
                </c:pt>
                <c:pt idx="31">
                  <c:v>2.386772</c:v>
                </c:pt>
                <c:pt idx="32">
                  <c:v>3.750000</c:v>
                </c:pt>
                <c:pt idx="33">
                  <c:v>2.791667</c:v>
                </c:pt>
                <c:pt idx="34">
                  <c:v>3.125000</c:v>
                </c:pt>
                <c:pt idx="35">
                  <c:v>4.750000</c:v>
                </c:pt>
                <c:pt idx="36">
                  <c:v>3.520833</c:v>
                </c:pt>
                <c:pt idx="37">
                  <c:v>2.312500</c:v>
                </c:pt>
                <c:pt idx="38">
                  <c:v>2.416667</c:v>
                </c:pt>
                <c:pt idx="39">
                  <c:v>3.395833</c:v>
                </c:pt>
                <c:pt idx="40">
                  <c:v>2.479167</c:v>
                </c:pt>
                <c:pt idx="41">
                  <c:v>3.354167</c:v>
                </c:pt>
                <c:pt idx="42">
                  <c:v>3.562500</c:v>
                </c:pt>
                <c:pt idx="43">
                  <c:v>3.020833</c:v>
                </c:pt>
                <c:pt idx="44">
                  <c:v>2.916667</c:v>
                </c:pt>
                <c:pt idx="45">
                  <c:v>3.687500</c:v>
                </c:pt>
                <c:pt idx="46">
                  <c:v>2.666667</c:v>
                </c:pt>
                <c:pt idx="51">
                  <c:v>3.250000</c:v>
                </c:pt>
                <c:pt idx="52">
                  <c:v>4.145833</c:v>
                </c:pt>
                <c:pt idx="53">
                  <c:v>2.812500</c:v>
                </c:pt>
                <c:pt idx="54">
                  <c:v>3.562500</c:v>
                </c:pt>
                <c:pt idx="55">
                  <c:v>3.125000</c:v>
                </c:pt>
                <c:pt idx="56">
                  <c:v>3.583333</c:v>
                </c:pt>
                <c:pt idx="57">
                  <c:v>3.791667</c:v>
                </c:pt>
                <c:pt idx="58">
                  <c:v>2.520833</c:v>
                </c:pt>
                <c:pt idx="59">
                  <c:v>3.312500</c:v>
                </c:pt>
                <c:pt idx="60">
                  <c:v>4.020833</c:v>
                </c:pt>
                <c:pt idx="63">
                  <c:v>2.682962</c:v>
                </c:pt>
                <c:pt idx="64">
                  <c:v>1.520833</c:v>
                </c:pt>
                <c:pt idx="65">
                  <c:v>2.072917</c:v>
                </c:pt>
                <c:pt idx="66">
                  <c:v>2.010417</c:v>
                </c:pt>
                <c:pt idx="67">
                  <c:v>1.781250</c:v>
                </c:pt>
                <c:pt idx="68">
                  <c:v>1.593750</c:v>
                </c:pt>
                <c:pt idx="69">
                  <c:v>1.677083</c:v>
                </c:pt>
                <c:pt idx="70">
                  <c:v>2.114583</c:v>
                </c:pt>
                <c:pt idx="71">
                  <c:v>1.562500</c:v>
                </c:pt>
                <c:pt idx="72">
                  <c:v>2.458333</c:v>
                </c:pt>
                <c:pt idx="73">
                  <c:v>1.760417</c:v>
                </c:pt>
                <c:pt idx="74">
                  <c:v>1.677083</c:v>
                </c:pt>
                <c:pt idx="75">
                  <c:v>1.583333</c:v>
                </c:pt>
                <c:pt idx="76">
                  <c:v>1.656250</c:v>
                </c:pt>
                <c:pt idx="77">
                  <c:v>1.802083</c:v>
                </c:pt>
                <c:pt idx="78">
                  <c:v>1.854167</c:v>
                </c:pt>
                <c:pt idx="79">
                  <c:v>2.364583</c:v>
                </c:pt>
                <c:pt idx="80">
                  <c:v>1.791667</c:v>
                </c:pt>
                <c:pt idx="81">
                  <c:v>1.840426</c:v>
                </c:pt>
                <c:pt idx="82">
                  <c:v>1.968750</c:v>
                </c:pt>
                <c:pt idx="83">
                  <c:v>1.947917</c:v>
                </c:pt>
                <c:pt idx="84">
                  <c:v>2.145833</c:v>
                </c:pt>
                <c:pt idx="85">
                  <c:v>2.114583</c:v>
                </c:pt>
                <c:pt idx="86">
                  <c:v>1.802083</c:v>
                </c:pt>
                <c:pt idx="87">
                  <c:v>1.843750</c:v>
                </c:pt>
                <c:pt idx="88">
                  <c:v>1.906250</c:v>
                </c:pt>
                <c:pt idx="89">
                  <c:v>1.593750</c:v>
                </c:pt>
                <c:pt idx="90">
                  <c:v>1.510417</c:v>
                </c:pt>
                <c:pt idx="91">
                  <c:v>1.947917</c:v>
                </c:pt>
                <c:pt idx="92">
                  <c:v>2.206522</c:v>
                </c:pt>
                <c:pt idx="93">
                  <c:v>2.031250</c:v>
                </c:pt>
                <c:pt idx="94">
                  <c:v>1.937500</c:v>
                </c:pt>
                <c:pt idx="95">
                  <c:v>3.982746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square"/>
            <c:size val="7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1'!$B$55:$CS$55</c:f>
              <c:numCache>
                <c:ptCount val="96"/>
                <c:pt idx="0">
                  <c:v>9.000000</c:v>
                </c:pt>
                <c:pt idx="1">
                  <c:v>6.000000</c:v>
                </c:pt>
                <c:pt idx="2">
                  <c:v>3.000000</c:v>
                </c:pt>
                <c:pt idx="3">
                  <c:v>6.000000</c:v>
                </c:pt>
                <c:pt idx="4">
                  <c:v>5.000000</c:v>
                </c:pt>
                <c:pt idx="5">
                  <c:v>3.000000</c:v>
                </c:pt>
                <c:pt idx="6">
                  <c:v>4.000000</c:v>
                </c:pt>
                <c:pt idx="7">
                  <c:v>4.000000</c:v>
                </c:pt>
                <c:pt idx="8">
                  <c:v>3.000000</c:v>
                </c:pt>
                <c:pt idx="9">
                  <c:v>4.000000</c:v>
                </c:pt>
                <c:pt idx="10">
                  <c:v>11.000000</c:v>
                </c:pt>
                <c:pt idx="11">
                  <c:v>3.000000</c:v>
                </c:pt>
                <c:pt idx="12">
                  <c:v>5.000000</c:v>
                </c:pt>
                <c:pt idx="13">
                  <c:v>2.000000</c:v>
                </c:pt>
                <c:pt idx="14">
                  <c:v>2.000000</c:v>
                </c:pt>
                <c:pt idx="15">
                  <c:v>4.000000</c:v>
                </c:pt>
                <c:pt idx="16">
                  <c:v>8.000000</c:v>
                </c:pt>
                <c:pt idx="17">
                  <c:v>5.000000</c:v>
                </c:pt>
                <c:pt idx="18">
                  <c:v>2.000000</c:v>
                </c:pt>
                <c:pt idx="19">
                  <c:v>7.000000</c:v>
                </c:pt>
                <c:pt idx="20">
                  <c:v>7.000000</c:v>
                </c:pt>
                <c:pt idx="21">
                  <c:v>8.000000</c:v>
                </c:pt>
                <c:pt idx="22">
                  <c:v>7.000000</c:v>
                </c:pt>
                <c:pt idx="23">
                  <c:v>0.000000</c:v>
                </c:pt>
                <c:pt idx="24">
                  <c:v>2.000000</c:v>
                </c:pt>
                <c:pt idx="25">
                  <c:v>3.000000</c:v>
                </c:pt>
                <c:pt idx="26">
                  <c:v>3.000000</c:v>
                </c:pt>
                <c:pt idx="27">
                  <c:v>3.000000</c:v>
                </c:pt>
                <c:pt idx="28">
                  <c:v>4.000000</c:v>
                </c:pt>
                <c:pt idx="29">
                  <c:v>3.000000</c:v>
                </c:pt>
                <c:pt idx="30">
                  <c:v>5.000000</c:v>
                </c:pt>
                <c:pt idx="31">
                  <c:v>4.548387</c:v>
                </c:pt>
                <c:pt idx="32">
                  <c:v>6.000000</c:v>
                </c:pt>
                <c:pt idx="33">
                  <c:v>4.000000</c:v>
                </c:pt>
                <c:pt idx="34">
                  <c:v>5.000000</c:v>
                </c:pt>
                <c:pt idx="35">
                  <c:v>8.000000</c:v>
                </c:pt>
                <c:pt idx="36">
                  <c:v>6.000000</c:v>
                </c:pt>
                <c:pt idx="37">
                  <c:v>3.000000</c:v>
                </c:pt>
                <c:pt idx="38">
                  <c:v>3.000000</c:v>
                </c:pt>
                <c:pt idx="39">
                  <c:v>5.000000</c:v>
                </c:pt>
                <c:pt idx="40">
                  <c:v>4.000000</c:v>
                </c:pt>
                <c:pt idx="41">
                  <c:v>4.000000</c:v>
                </c:pt>
                <c:pt idx="42">
                  <c:v>4.000000</c:v>
                </c:pt>
                <c:pt idx="43">
                  <c:v>4.000000</c:v>
                </c:pt>
                <c:pt idx="44">
                  <c:v>4.000000</c:v>
                </c:pt>
                <c:pt idx="45">
                  <c:v>5.000000</c:v>
                </c:pt>
                <c:pt idx="46">
                  <c:v>3.000000</c:v>
                </c:pt>
                <c:pt idx="47">
                  <c:v>0.000000</c:v>
                </c:pt>
                <c:pt idx="48">
                  <c:v>0.000000</c:v>
                </c:pt>
                <c:pt idx="49">
                  <c:v>0.000000</c:v>
                </c:pt>
                <c:pt idx="50">
                  <c:v>0.000000</c:v>
                </c:pt>
                <c:pt idx="51">
                  <c:v>4.000000</c:v>
                </c:pt>
                <c:pt idx="52">
                  <c:v>6.000000</c:v>
                </c:pt>
                <c:pt idx="53">
                  <c:v>4.000000</c:v>
                </c:pt>
                <c:pt idx="54">
                  <c:v>9.000000</c:v>
                </c:pt>
                <c:pt idx="55">
                  <c:v>5.000000</c:v>
                </c:pt>
                <c:pt idx="56">
                  <c:v>6.000000</c:v>
                </c:pt>
                <c:pt idx="57">
                  <c:v>6.000000</c:v>
                </c:pt>
                <c:pt idx="58">
                  <c:v>4.000000</c:v>
                </c:pt>
                <c:pt idx="59">
                  <c:v>4.000000</c:v>
                </c:pt>
                <c:pt idx="60">
                  <c:v>6.000000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3.935484</c:v>
                </c:pt>
                <c:pt idx="64">
                  <c:v>5.000000</c:v>
                </c:pt>
                <c:pt idx="65">
                  <c:v>6.000000</c:v>
                </c:pt>
                <c:pt idx="66">
                  <c:v>6.000000</c:v>
                </c:pt>
                <c:pt idx="67">
                  <c:v>6.000000</c:v>
                </c:pt>
                <c:pt idx="68">
                  <c:v>6.000000</c:v>
                </c:pt>
                <c:pt idx="69">
                  <c:v>5.000000</c:v>
                </c:pt>
                <c:pt idx="70">
                  <c:v>6.000000</c:v>
                </c:pt>
                <c:pt idx="71">
                  <c:v>5.000000</c:v>
                </c:pt>
                <c:pt idx="72">
                  <c:v>8.000000</c:v>
                </c:pt>
                <c:pt idx="73">
                  <c:v>5.000000</c:v>
                </c:pt>
                <c:pt idx="74">
                  <c:v>5.000000</c:v>
                </c:pt>
                <c:pt idx="75">
                  <c:v>5.000000</c:v>
                </c:pt>
                <c:pt idx="76">
                  <c:v>5.000000</c:v>
                </c:pt>
                <c:pt idx="77">
                  <c:v>6.000000</c:v>
                </c:pt>
                <c:pt idx="78">
                  <c:v>6.000000</c:v>
                </c:pt>
                <c:pt idx="79">
                  <c:v>6.000000</c:v>
                </c:pt>
                <c:pt idx="80">
                  <c:v>7.000000</c:v>
                </c:pt>
                <c:pt idx="81">
                  <c:v>7.000000</c:v>
                </c:pt>
                <c:pt idx="82">
                  <c:v>8.000000</c:v>
                </c:pt>
                <c:pt idx="83">
                  <c:v>7.000000</c:v>
                </c:pt>
                <c:pt idx="84">
                  <c:v>7.000000</c:v>
                </c:pt>
                <c:pt idx="85">
                  <c:v>7.000000</c:v>
                </c:pt>
                <c:pt idx="86">
                  <c:v>6.000000</c:v>
                </c:pt>
                <c:pt idx="87">
                  <c:v>4.000000</c:v>
                </c:pt>
                <c:pt idx="88">
                  <c:v>7.000000</c:v>
                </c:pt>
                <c:pt idx="89">
                  <c:v>5.000000</c:v>
                </c:pt>
                <c:pt idx="90">
                  <c:v>4.000000</c:v>
                </c:pt>
                <c:pt idx="91">
                  <c:v>7.000000</c:v>
                </c:pt>
                <c:pt idx="92">
                  <c:v>7.000000</c:v>
                </c:pt>
                <c:pt idx="93">
                  <c:v>6.000000</c:v>
                </c:pt>
                <c:pt idx="94">
                  <c:v>5.000000</c:v>
                </c:pt>
                <c:pt idx="95">
                  <c:v>5.967742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1'!$A$59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1'!$B$59:$CS$59</c:f>
              <c:numCache>
                <c:ptCount val="89"/>
                <c:pt idx="0">
                  <c:v>7.833333</c:v>
                </c:pt>
                <c:pt idx="1">
                  <c:v>7.166667</c:v>
                </c:pt>
                <c:pt idx="2">
                  <c:v>5.729167</c:v>
                </c:pt>
                <c:pt idx="3">
                  <c:v>10.416667</c:v>
                </c:pt>
                <c:pt idx="4">
                  <c:v>4.854167</c:v>
                </c:pt>
                <c:pt idx="5">
                  <c:v>5.270833</c:v>
                </c:pt>
                <c:pt idx="6">
                  <c:v>6.666667</c:v>
                </c:pt>
                <c:pt idx="7">
                  <c:v>4.854167</c:v>
                </c:pt>
                <c:pt idx="8">
                  <c:v>4.375000</c:v>
                </c:pt>
                <c:pt idx="9">
                  <c:v>6.583333</c:v>
                </c:pt>
                <c:pt idx="10">
                  <c:v>10.125000</c:v>
                </c:pt>
                <c:pt idx="11">
                  <c:v>5.708333</c:v>
                </c:pt>
                <c:pt idx="12">
                  <c:v>8.166667</c:v>
                </c:pt>
                <c:pt idx="13">
                  <c:v>6.375000</c:v>
                </c:pt>
                <c:pt idx="14">
                  <c:v>6.145833</c:v>
                </c:pt>
                <c:pt idx="15">
                  <c:v>6.083333</c:v>
                </c:pt>
                <c:pt idx="16">
                  <c:v>7.541667</c:v>
                </c:pt>
                <c:pt idx="17">
                  <c:v>9.458333</c:v>
                </c:pt>
                <c:pt idx="18">
                  <c:v>5.208333</c:v>
                </c:pt>
                <c:pt idx="19">
                  <c:v>9.291667</c:v>
                </c:pt>
                <c:pt idx="20">
                  <c:v>18.833333</c:v>
                </c:pt>
                <c:pt idx="21">
                  <c:v>20.770833</c:v>
                </c:pt>
                <c:pt idx="22">
                  <c:v>13.480000</c:v>
                </c:pt>
                <c:pt idx="24">
                  <c:v>4.500000</c:v>
                </c:pt>
                <c:pt idx="25">
                  <c:v>4.687500</c:v>
                </c:pt>
                <c:pt idx="26">
                  <c:v>4.937500</c:v>
                </c:pt>
                <c:pt idx="27">
                  <c:v>6.895833</c:v>
                </c:pt>
                <c:pt idx="28">
                  <c:v>7.500000</c:v>
                </c:pt>
                <c:pt idx="29">
                  <c:v>5.437500</c:v>
                </c:pt>
                <c:pt idx="30">
                  <c:v>6.416667</c:v>
                </c:pt>
                <c:pt idx="31">
                  <c:v>7.666427</c:v>
                </c:pt>
                <c:pt idx="32">
                  <c:v>10.187500</c:v>
                </c:pt>
                <c:pt idx="33">
                  <c:v>7.416667</c:v>
                </c:pt>
                <c:pt idx="34">
                  <c:v>9.166667</c:v>
                </c:pt>
                <c:pt idx="35">
                  <c:v>17.541667</c:v>
                </c:pt>
                <c:pt idx="36">
                  <c:v>12.958333</c:v>
                </c:pt>
                <c:pt idx="37">
                  <c:v>6.458333</c:v>
                </c:pt>
                <c:pt idx="38">
                  <c:v>6.208333</c:v>
                </c:pt>
                <c:pt idx="39">
                  <c:v>9.062500</c:v>
                </c:pt>
                <c:pt idx="40">
                  <c:v>6.625000</c:v>
                </c:pt>
                <c:pt idx="41">
                  <c:v>10.458333</c:v>
                </c:pt>
                <c:pt idx="42">
                  <c:v>10.416667</c:v>
                </c:pt>
                <c:pt idx="43">
                  <c:v>9.208333</c:v>
                </c:pt>
                <c:pt idx="44">
                  <c:v>7.312500</c:v>
                </c:pt>
                <c:pt idx="45">
                  <c:v>11.500000</c:v>
                </c:pt>
                <c:pt idx="46">
                  <c:v>6.166667</c:v>
                </c:pt>
                <c:pt idx="51">
                  <c:v>8.500000</c:v>
                </c:pt>
                <c:pt idx="52">
                  <c:v>12.708333</c:v>
                </c:pt>
                <c:pt idx="53">
                  <c:v>7.625000</c:v>
                </c:pt>
                <c:pt idx="54">
                  <c:v>10.520833</c:v>
                </c:pt>
                <c:pt idx="55">
                  <c:v>8.604167</c:v>
                </c:pt>
                <c:pt idx="56">
                  <c:v>10.229167</c:v>
                </c:pt>
                <c:pt idx="57">
                  <c:v>13.104167</c:v>
                </c:pt>
                <c:pt idx="58">
                  <c:v>7.229167</c:v>
                </c:pt>
                <c:pt idx="59">
                  <c:v>9.416667</c:v>
                </c:pt>
                <c:pt idx="60">
                  <c:v>12.229167</c:v>
                </c:pt>
                <c:pt idx="63">
                  <c:v>7.975557</c:v>
                </c:pt>
                <c:pt idx="64">
                  <c:v>8.583333</c:v>
                </c:pt>
                <c:pt idx="65">
                  <c:v>14.312500</c:v>
                </c:pt>
                <c:pt idx="66">
                  <c:v>14.000000</c:v>
                </c:pt>
                <c:pt idx="67">
                  <c:v>11.333333</c:v>
                </c:pt>
                <c:pt idx="68">
                  <c:v>10.500000</c:v>
                </c:pt>
                <c:pt idx="69">
                  <c:v>11.041667</c:v>
                </c:pt>
                <c:pt idx="70">
                  <c:v>15.333333</c:v>
                </c:pt>
                <c:pt idx="71">
                  <c:v>8.187500</c:v>
                </c:pt>
                <c:pt idx="72">
                  <c:v>17.166667</c:v>
                </c:pt>
                <c:pt idx="73">
                  <c:v>11.041667</c:v>
                </c:pt>
                <c:pt idx="74">
                  <c:v>9.291667</c:v>
                </c:pt>
                <c:pt idx="75">
                  <c:v>9.312500</c:v>
                </c:pt>
                <c:pt idx="76">
                  <c:v>9.791667</c:v>
                </c:pt>
                <c:pt idx="77">
                  <c:v>10.520833</c:v>
                </c:pt>
                <c:pt idx="78">
                  <c:v>11.187500</c:v>
                </c:pt>
                <c:pt idx="79">
                  <c:v>16.666667</c:v>
                </c:pt>
                <c:pt idx="80">
                  <c:v>9.166667</c:v>
                </c:pt>
                <c:pt idx="81">
                  <c:v>9.489362</c:v>
                </c:pt>
                <c:pt idx="82">
                  <c:v>10.479167</c:v>
                </c:pt>
                <c:pt idx="83">
                  <c:v>10.833333</c:v>
                </c:pt>
                <c:pt idx="84">
                  <c:v>12.104167</c:v>
                </c:pt>
                <c:pt idx="85">
                  <c:v>11.291667</c:v>
                </c:pt>
                <c:pt idx="86">
                  <c:v>11.104167</c:v>
                </c:pt>
                <c:pt idx="87">
                  <c:v>12.020833</c:v>
                </c:pt>
                <c:pt idx="88">
                  <c:v>11.312500</c:v>
                </c:pt>
                <c:pt idx="89">
                  <c:v>9.166667</c:v>
                </c:pt>
                <c:pt idx="90">
                  <c:v>8.520833</c:v>
                </c:pt>
                <c:pt idx="91">
                  <c:v>10.312500</c:v>
                </c:pt>
                <c:pt idx="92">
                  <c:v>12.565217</c:v>
                </c:pt>
                <c:pt idx="93">
                  <c:v>11.000000</c:v>
                </c:pt>
                <c:pt idx="94">
                  <c:v>10.937500</c:v>
                </c:pt>
                <c:pt idx="95">
                  <c:v>11.994249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1'!$A$60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diamond"/>
            <c:size val="7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1'!$B$60:$CS$60</c:f>
              <c:numCache>
                <c:ptCount val="96"/>
                <c:pt idx="0">
                  <c:v>42.000000</c:v>
                </c:pt>
                <c:pt idx="1">
                  <c:v>20.000000</c:v>
                </c:pt>
                <c:pt idx="2">
                  <c:v>12.000000</c:v>
                </c:pt>
                <c:pt idx="3">
                  <c:v>24.000000</c:v>
                </c:pt>
                <c:pt idx="4">
                  <c:v>9.000000</c:v>
                </c:pt>
                <c:pt idx="5">
                  <c:v>11.000000</c:v>
                </c:pt>
                <c:pt idx="6">
                  <c:v>18.000000</c:v>
                </c:pt>
                <c:pt idx="7">
                  <c:v>8.000000</c:v>
                </c:pt>
                <c:pt idx="8">
                  <c:v>7.000000</c:v>
                </c:pt>
                <c:pt idx="9">
                  <c:v>16.000000</c:v>
                </c:pt>
                <c:pt idx="10">
                  <c:v>40.000000</c:v>
                </c:pt>
                <c:pt idx="11">
                  <c:v>11.000000</c:v>
                </c:pt>
                <c:pt idx="12">
                  <c:v>16.000000</c:v>
                </c:pt>
                <c:pt idx="13">
                  <c:v>14.000000</c:v>
                </c:pt>
                <c:pt idx="14">
                  <c:v>14.000000</c:v>
                </c:pt>
                <c:pt idx="15">
                  <c:v>14.000000</c:v>
                </c:pt>
                <c:pt idx="16">
                  <c:v>25.000000</c:v>
                </c:pt>
                <c:pt idx="17">
                  <c:v>21.000000</c:v>
                </c:pt>
                <c:pt idx="18">
                  <c:v>11.000000</c:v>
                </c:pt>
                <c:pt idx="19">
                  <c:v>24.000000</c:v>
                </c:pt>
                <c:pt idx="20">
                  <c:v>33.000000</c:v>
                </c:pt>
                <c:pt idx="21">
                  <c:v>34.000000</c:v>
                </c:pt>
                <c:pt idx="22">
                  <c:v>26.000000</c:v>
                </c:pt>
                <c:pt idx="23">
                  <c:v>0.000000</c:v>
                </c:pt>
                <c:pt idx="24">
                  <c:v>7.000000</c:v>
                </c:pt>
                <c:pt idx="25">
                  <c:v>8.000000</c:v>
                </c:pt>
                <c:pt idx="26">
                  <c:v>7.000000</c:v>
                </c:pt>
                <c:pt idx="27">
                  <c:v>17.000000</c:v>
                </c:pt>
                <c:pt idx="28">
                  <c:v>18.000000</c:v>
                </c:pt>
                <c:pt idx="29">
                  <c:v>8.000000</c:v>
                </c:pt>
                <c:pt idx="30">
                  <c:v>17.000000</c:v>
                </c:pt>
                <c:pt idx="31">
                  <c:v>17.161290</c:v>
                </c:pt>
                <c:pt idx="32">
                  <c:v>19.000000</c:v>
                </c:pt>
                <c:pt idx="33">
                  <c:v>11.000000</c:v>
                </c:pt>
                <c:pt idx="34">
                  <c:v>17.000000</c:v>
                </c:pt>
                <c:pt idx="35">
                  <c:v>36.000000</c:v>
                </c:pt>
                <c:pt idx="36">
                  <c:v>26.000000</c:v>
                </c:pt>
                <c:pt idx="37">
                  <c:v>9.000000</c:v>
                </c:pt>
                <c:pt idx="38">
                  <c:v>9.000000</c:v>
                </c:pt>
                <c:pt idx="39">
                  <c:v>15.000000</c:v>
                </c:pt>
                <c:pt idx="40">
                  <c:v>11.000000</c:v>
                </c:pt>
                <c:pt idx="41">
                  <c:v>19.000000</c:v>
                </c:pt>
                <c:pt idx="42">
                  <c:v>19.000000</c:v>
                </c:pt>
                <c:pt idx="43">
                  <c:v>17.000000</c:v>
                </c:pt>
                <c:pt idx="44">
                  <c:v>12.000000</c:v>
                </c:pt>
                <c:pt idx="45">
                  <c:v>22.000000</c:v>
                </c:pt>
                <c:pt idx="46">
                  <c:v>7.000000</c:v>
                </c:pt>
                <c:pt idx="47">
                  <c:v>0.000000</c:v>
                </c:pt>
                <c:pt idx="48">
                  <c:v>0.000000</c:v>
                </c:pt>
                <c:pt idx="49">
                  <c:v>0.000000</c:v>
                </c:pt>
                <c:pt idx="50">
                  <c:v>0.000000</c:v>
                </c:pt>
                <c:pt idx="51">
                  <c:v>12.000000</c:v>
                </c:pt>
                <c:pt idx="52">
                  <c:v>24.000000</c:v>
                </c:pt>
                <c:pt idx="53">
                  <c:v>12.000000</c:v>
                </c:pt>
                <c:pt idx="54">
                  <c:v>28.000000</c:v>
                </c:pt>
                <c:pt idx="55">
                  <c:v>16.000000</c:v>
                </c:pt>
                <c:pt idx="56">
                  <c:v>19.000000</c:v>
                </c:pt>
                <c:pt idx="57">
                  <c:v>27.000000</c:v>
                </c:pt>
                <c:pt idx="58">
                  <c:v>11.000000</c:v>
                </c:pt>
                <c:pt idx="59">
                  <c:v>15.000000</c:v>
                </c:pt>
                <c:pt idx="60">
                  <c:v>20.000000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13.967742</c:v>
                </c:pt>
                <c:pt idx="64">
                  <c:v>17.000000</c:v>
                </c:pt>
                <c:pt idx="65">
                  <c:v>26.000000</c:v>
                </c:pt>
                <c:pt idx="66">
                  <c:v>29.000000</c:v>
                </c:pt>
                <c:pt idx="67">
                  <c:v>21.000000</c:v>
                </c:pt>
                <c:pt idx="68">
                  <c:v>29.000000</c:v>
                </c:pt>
                <c:pt idx="69">
                  <c:v>17.000000</c:v>
                </c:pt>
                <c:pt idx="70">
                  <c:v>22.000000</c:v>
                </c:pt>
                <c:pt idx="71">
                  <c:v>15.000000</c:v>
                </c:pt>
                <c:pt idx="72">
                  <c:v>35.000000</c:v>
                </c:pt>
                <c:pt idx="73">
                  <c:v>20.000000</c:v>
                </c:pt>
                <c:pt idx="74">
                  <c:v>20.000000</c:v>
                </c:pt>
                <c:pt idx="75">
                  <c:v>16.000000</c:v>
                </c:pt>
                <c:pt idx="76">
                  <c:v>18.000000</c:v>
                </c:pt>
                <c:pt idx="77">
                  <c:v>21.000000</c:v>
                </c:pt>
                <c:pt idx="78">
                  <c:v>19.000000</c:v>
                </c:pt>
                <c:pt idx="79">
                  <c:v>25.000000</c:v>
                </c:pt>
                <c:pt idx="80">
                  <c:v>17.000000</c:v>
                </c:pt>
                <c:pt idx="81">
                  <c:v>19.000000</c:v>
                </c:pt>
                <c:pt idx="82">
                  <c:v>23.000000</c:v>
                </c:pt>
                <c:pt idx="83">
                  <c:v>26.000000</c:v>
                </c:pt>
                <c:pt idx="84">
                  <c:v>20.000000</c:v>
                </c:pt>
                <c:pt idx="85">
                  <c:v>19.000000</c:v>
                </c:pt>
                <c:pt idx="86">
                  <c:v>17.000000</c:v>
                </c:pt>
                <c:pt idx="87">
                  <c:v>17.000000</c:v>
                </c:pt>
                <c:pt idx="88">
                  <c:v>29.000000</c:v>
                </c:pt>
                <c:pt idx="89">
                  <c:v>16.000000</c:v>
                </c:pt>
                <c:pt idx="90">
                  <c:v>12.000000</c:v>
                </c:pt>
                <c:pt idx="91">
                  <c:v>20.000000</c:v>
                </c:pt>
                <c:pt idx="92">
                  <c:v>23.000000</c:v>
                </c:pt>
                <c:pt idx="93">
                  <c:v>17.000000</c:v>
                </c:pt>
                <c:pt idx="94">
                  <c:v>16.000000</c:v>
                </c:pt>
                <c:pt idx="95">
                  <c:v>20.677419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2.5"/>
        <c:minorUnit val="6.2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200547"/>
          <c:y val="0.223834"/>
          <c:w val="0.219003"/>
          <c:h val="0.10696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rafales selon l’heure (km/h)</a:t>
            </a:r>
          </a:p>
        </c:rich>
      </c:tx>
      <c:layout>
        <c:manualLayout>
          <c:xMode val="edge"/>
          <c:yMode val="edge"/>
          <c:x val="0.0264363"/>
          <c:y val="0"/>
          <c:w val="0.947127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5556"/>
          <c:y val="0.0775722"/>
          <c:w val="0.871703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1'!$CS$62:$CS$109</c:f>
              <c:numCache>
                <c:ptCount val="48"/>
                <c:pt idx="0">
                  <c:v>7.266667</c:v>
                </c:pt>
                <c:pt idx="1">
                  <c:v>7.800000</c:v>
                </c:pt>
                <c:pt idx="2">
                  <c:v>7.766667</c:v>
                </c:pt>
                <c:pt idx="3">
                  <c:v>7.855556</c:v>
                </c:pt>
                <c:pt idx="4">
                  <c:v>7.277778</c:v>
                </c:pt>
                <c:pt idx="5">
                  <c:v>7.511111</c:v>
                </c:pt>
                <c:pt idx="6">
                  <c:v>7.611111</c:v>
                </c:pt>
                <c:pt idx="7">
                  <c:v>7.800000</c:v>
                </c:pt>
                <c:pt idx="8">
                  <c:v>7.566667</c:v>
                </c:pt>
                <c:pt idx="9">
                  <c:v>7.855556</c:v>
                </c:pt>
                <c:pt idx="10">
                  <c:v>7.922222</c:v>
                </c:pt>
                <c:pt idx="11">
                  <c:v>7.933333</c:v>
                </c:pt>
                <c:pt idx="12">
                  <c:v>8.066667</c:v>
                </c:pt>
                <c:pt idx="13">
                  <c:v>8.177778</c:v>
                </c:pt>
                <c:pt idx="14">
                  <c:v>8.144444</c:v>
                </c:pt>
                <c:pt idx="15">
                  <c:v>8.633333</c:v>
                </c:pt>
                <c:pt idx="16">
                  <c:v>8.788889</c:v>
                </c:pt>
                <c:pt idx="17">
                  <c:v>9.755556</c:v>
                </c:pt>
                <c:pt idx="18">
                  <c:v>10.388889</c:v>
                </c:pt>
                <c:pt idx="19">
                  <c:v>10.700000</c:v>
                </c:pt>
                <c:pt idx="20">
                  <c:v>10.933333</c:v>
                </c:pt>
                <c:pt idx="21">
                  <c:v>10.911111</c:v>
                </c:pt>
                <c:pt idx="22">
                  <c:v>10.911111</c:v>
                </c:pt>
                <c:pt idx="23">
                  <c:v>10.600000</c:v>
                </c:pt>
                <c:pt idx="24">
                  <c:v>11.122222</c:v>
                </c:pt>
                <c:pt idx="25">
                  <c:v>11.455556</c:v>
                </c:pt>
                <c:pt idx="26">
                  <c:v>11.166667</c:v>
                </c:pt>
                <c:pt idx="27">
                  <c:v>11.488889</c:v>
                </c:pt>
                <c:pt idx="28">
                  <c:v>11.411111</c:v>
                </c:pt>
                <c:pt idx="29">
                  <c:v>11.177778</c:v>
                </c:pt>
                <c:pt idx="30">
                  <c:v>10.933333</c:v>
                </c:pt>
                <c:pt idx="31">
                  <c:v>10.811111</c:v>
                </c:pt>
                <c:pt idx="32">
                  <c:v>10.222222</c:v>
                </c:pt>
                <c:pt idx="33">
                  <c:v>9.966667</c:v>
                </c:pt>
                <c:pt idx="34">
                  <c:v>9.355556</c:v>
                </c:pt>
                <c:pt idx="35">
                  <c:v>9.111111</c:v>
                </c:pt>
                <c:pt idx="36">
                  <c:v>8.377778</c:v>
                </c:pt>
                <c:pt idx="37">
                  <c:v>7.888889</c:v>
                </c:pt>
                <c:pt idx="38">
                  <c:v>7.611111</c:v>
                </c:pt>
                <c:pt idx="39">
                  <c:v>7.422222</c:v>
                </c:pt>
                <c:pt idx="40">
                  <c:v>7.466667</c:v>
                </c:pt>
                <c:pt idx="41">
                  <c:v>7.466667</c:v>
                </c:pt>
                <c:pt idx="42">
                  <c:v>7.500000</c:v>
                </c:pt>
                <c:pt idx="43">
                  <c:v>7.355556</c:v>
                </c:pt>
                <c:pt idx="44">
                  <c:v>7.300000</c:v>
                </c:pt>
                <c:pt idx="45">
                  <c:v>7.444444</c:v>
                </c:pt>
                <c:pt idx="46">
                  <c:v>7.700000</c:v>
                </c:pt>
                <c:pt idx="47">
                  <c:v>7.588889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3"/>
        <c:minorUnit val="1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directions selon l’heure (km/h)</a:t>
            </a:r>
          </a:p>
        </c:rich>
      </c:tx>
      <c:layout>
        <c:manualLayout>
          <c:xMode val="edge"/>
          <c:yMode val="edge"/>
          <c:x val="0.00336048"/>
          <c:y val="0"/>
          <c:w val="0.993279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46933"/>
          <c:y val="0.0775722"/>
          <c:w val="0.863834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1'!$A$112,'Feuille 1'!$A$113,'Feuille 1'!$A$114,'Feuille 1'!$A$115,'Feuille 1'!$A$116,'Feuille 1'!$A$117,'Feuille 1'!$A$118,'Feuille 1'!$A$119,'Feuille 1'!$A$120,'Feuille 1'!$A$121,'Feuille 1'!$A$122,'Feuille 1'!$A$123,'Feuille 1'!$A$124,'Feuille 1'!$A$125,'Feuille 1'!$A$126,'Feuille 1'!$A$127,'Feuille 1'!$A$128,'Feuille 1'!$A$129,'Feuille 1'!$A$130,'Feuille 1'!$A$131,'Feuille 1'!$A$132,'Feuille 1'!$A$133,'Feuille 1'!$A$134,'Feuille 1'!$A$135,'Feuille 1'!$A$136,'Feuille 1'!$A$137,'Feuille 1'!$A$138,'Feuille 1'!$A$139,'Feuille 1'!$A$140,'Feuille 1'!$A$141,'Feuille 1'!$A$142,'Feuille 1'!$A$143,'Feuille 1'!$A$144,'Feuille 1'!$A$145,'Feuille 1'!$A$146,'Feuille 1'!$A$147,'Feuille 1'!$A$148,'Feuille 1'!$A$149,'Feuille 1'!$A$150,'Feuille 1'!$A$151,'Feuille 1'!$A$152,'Feuille 1'!$A$153,'Feuille 1'!$A$154,'Feuille 1'!$A$155,'Feuille 1'!$A$156,'Feuille 1'!$A$157,'Feuille 1'!$A$158,'Feuille 1'!$A$159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1'!$CS$112:$CS$159</c:f>
              <c:numCache>
                <c:ptCount val="48"/>
                <c:pt idx="0">
                  <c:v>216.488889</c:v>
                </c:pt>
                <c:pt idx="1">
                  <c:v>219.355556</c:v>
                </c:pt>
                <c:pt idx="2">
                  <c:v>224.955556</c:v>
                </c:pt>
                <c:pt idx="3">
                  <c:v>225.344444</c:v>
                </c:pt>
                <c:pt idx="4">
                  <c:v>219.000000</c:v>
                </c:pt>
                <c:pt idx="5">
                  <c:v>215.722222</c:v>
                </c:pt>
                <c:pt idx="6">
                  <c:v>211.300000</c:v>
                </c:pt>
                <c:pt idx="7">
                  <c:v>225.922222</c:v>
                </c:pt>
                <c:pt idx="8">
                  <c:v>213.033333</c:v>
                </c:pt>
                <c:pt idx="9">
                  <c:v>221.466667</c:v>
                </c:pt>
                <c:pt idx="10">
                  <c:v>219.677778</c:v>
                </c:pt>
                <c:pt idx="11">
                  <c:v>212.877778</c:v>
                </c:pt>
                <c:pt idx="12">
                  <c:v>200.677778</c:v>
                </c:pt>
                <c:pt idx="13">
                  <c:v>215.722222</c:v>
                </c:pt>
                <c:pt idx="14">
                  <c:v>214.900000</c:v>
                </c:pt>
                <c:pt idx="15">
                  <c:v>216.088889</c:v>
                </c:pt>
                <c:pt idx="16">
                  <c:v>207.666667</c:v>
                </c:pt>
                <c:pt idx="17">
                  <c:v>205.244444</c:v>
                </c:pt>
                <c:pt idx="18">
                  <c:v>208.100000</c:v>
                </c:pt>
                <c:pt idx="19">
                  <c:v>201.522222</c:v>
                </c:pt>
                <c:pt idx="20">
                  <c:v>197.733333</c:v>
                </c:pt>
                <c:pt idx="21">
                  <c:v>192.177778</c:v>
                </c:pt>
                <c:pt idx="22">
                  <c:v>200.800000</c:v>
                </c:pt>
                <c:pt idx="23">
                  <c:v>191.655556</c:v>
                </c:pt>
                <c:pt idx="24">
                  <c:v>182.511111</c:v>
                </c:pt>
                <c:pt idx="25">
                  <c:v>200.722222</c:v>
                </c:pt>
                <c:pt idx="26">
                  <c:v>208.577778</c:v>
                </c:pt>
                <c:pt idx="27">
                  <c:v>204.744444</c:v>
                </c:pt>
                <c:pt idx="28">
                  <c:v>210.933333</c:v>
                </c:pt>
                <c:pt idx="29">
                  <c:v>203.877778</c:v>
                </c:pt>
                <c:pt idx="30">
                  <c:v>217.933333</c:v>
                </c:pt>
                <c:pt idx="31">
                  <c:v>217.133333</c:v>
                </c:pt>
                <c:pt idx="32">
                  <c:v>221.522222</c:v>
                </c:pt>
                <c:pt idx="33">
                  <c:v>221.344444</c:v>
                </c:pt>
                <c:pt idx="34">
                  <c:v>224.222222</c:v>
                </c:pt>
                <c:pt idx="35">
                  <c:v>220.511111</c:v>
                </c:pt>
                <c:pt idx="36">
                  <c:v>227.366667</c:v>
                </c:pt>
                <c:pt idx="37">
                  <c:v>223.166667</c:v>
                </c:pt>
                <c:pt idx="38">
                  <c:v>231.311111</c:v>
                </c:pt>
                <c:pt idx="39">
                  <c:v>226.266667</c:v>
                </c:pt>
                <c:pt idx="40">
                  <c:v>223.611111</c:v>
                </c:pt>
                <c:pt idx="41">
                  <c:v>220.155556</c:v>
                </c:pt>
                <c:pt idx="42">
                  <c:v>225.077778</c:v>
                </c:pt>
                <c:pt idx="43">
                  <c:v>223.366667</c:v>
                </c:pt>
                <c:pt idx="44">
                  <c:v>219.444444</c:v>
                </c:pt>
                <c:pt idx="45">
                  <c:v>228.522222</c:v>
                </c:pt>
                <c:pt idx="46">
                  <c:v>214.722222</c:v>
                </c:pt>
                <c:pt idx="47">
                  <c:v>221.833333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0.0;[Red]0.0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;[Red]0.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362140</xdr:colOff>
      <xdr:row>197</xdr:row>
      <xdr:rowOff>53491</xdr:rowOff>
    </xdr:from>
    <xdr:to>
      <xdr:col>28</xdr:col>
      <xdr:colOff>164115</xdr:colOff>
      <xdr:row>214</xdr:row>
      <xdr:rowOff>68664</xdr:rowOff>
    </xdr:to>
    <xdr:graphicFrame>
      <xdr:nvGraphicFramePr>
        <xdr:cNvPr id="2" name="Chart 2"/>
        <xdr:cNvGraphicFramePr/>
      </xdr:nvGraphicFramePr>
      <xdr:xfrm>
        <a:off x="362140" y="46223071"/>
        <a:ext cx="9746076" cy="30161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32</xdr:col>
      <xdr:colOff>37999</xdr:colOff>
      <xdr:row>197</xdr:row>
      <xdr:rowOff>66191</xdr:rowOff>
    </xdr:from>
    <xdr:to>
      <xdr:col>61</xdr:col>
      <xdr:colOff>37526</xdr:colOff>
      <xdr:row>214</xdr:row>
      <xdr:rowOff>92940</xdr:rowOff>
    </xdr:to>
    <xdr:graphicFrame>
      <xdr:nvGraphicFramePr>
        <xdr:cNvPr id="3" name="Chart 3"/>
        <xdr:cNvGraphicFramePr/>
      </xdr:nvGraphicFramePr>
      <xdr:xfrm>
        <a:off x="11353699" y="46235771"/>
        <a:ext cx="10108728" cy="302776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65</xdr:col>
      <xdr:colOff>35317</xdr:colOff>
      <xdr:row>197</xdr:row>
      <xdr:rowOff>92698</xdr:rowOff>
    </xdr:from>
    <xdr:to>
      <xdr:col>93</xdr:col>
      <xdr:colOff>307378</xdr:colOff>
      <xdr:row>215</xdr:row>
      <xdr:rowOff>86672</xdr:rowOff>
    </xdr:to>
    <xdr:graphicFrame>
      <xdr:nvGraphicFramePr>
        <xdr:cNvPr id="4" name="Chart 4"/>
        <xdr:cNvGraphicFramePr/>
      </xdr:nvGraphicFramePr>
      <xdr:xfrm>
        <a:off x="22996917" y="46262278"/>
        <a:ext cx="9873262" cy="317151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96</xdr:col>
      <xdr:colOff>446962</xdr:colOff>
      <xdr:row>1</xdr:row>
      <xdr:rowOff>143506</xdr:rowOff>
    </xdr:from>
    <xdr:to>
      <xdr:col>108</xdr:col>
      <xdr:colOff>581623</xdr:colOff>
      <xdr:row>51</xdr:row>
      <xdr:rowOff>83275</xdr:rowOff>
    </xdr:to>
    <xdr:graphicFrame>
      <xdr:nvGraphicFramePr>
        <xdr:cNvPr id="5" name="Chart 5"/>
        <xdr:cNvGraphicFramePr/>
      </xdr:nvGraphicFramePr>
      <xdr:xfrm>
        <a:off x="34038462" y="699766"/>
        <a:ext cx="7208562" cy="120708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0</xdr:col>
      <xdr:colOff>0</xdr:colOff>
      <xdr:row>172</xdr:row>
      <xdr:rowOff>90834</xdr:rowOff>
    </xdr:from>
    <xdr:to>
      <xdr:col>96</xdr:col>
      <xdr:colOff>132881</xdr:colOff>
      <xdr:row>197</xdr:row>
      <xdr:rowOff>97346</xdr:rowOff>
    </xdr:to>
    <xdr:graphicFrame>
      <xdr:nvGraphicFramePr>
        <xdr:cNvPr id="6" name="Chart 6"/>
        <xdr:cNvGraphicFramePr/>
      </xdr:nvGraphicFramePr>
      <xdr:xfrm>
        <a:off x="-404093" y="41613484"/>
        <a:ext cx="33724382" cy="465344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0</xdr:col>
      <xdr:colOff>176193</xdr:colOff>
      <xdr:row>215</xdr:row>
      <xdr:rowOff>5326</xdr:rowOff>
    </xdr:from>
    <xdr:to>
      <xdr:col>95</xdr:col>
      <xdr:colOff>271941</xdr:colOff>
      <xdr:row>239</xdr:row>
      <xdr:rowOff>157974</xdr:rowOff>
    </xdr:to>
    <xdr:graphicFrame>
      <xdr:nvGraphicFramePr>
        <xdr:cNvPr id="7" name="Chart 7"/>
        <xdr:cNvGraphicFramePr/>
      </xdr:nvGraphicFramePr>
      <xdr:xfrm>
        <a:off x="176193" y="49352446"/>
        <a:ext cx="33344349" cy="438936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  <xdr:twoCellAnchor>
    <xdr:from>
      <xdr:col>96</xdr:col>
      <xdr:colOff>368281</xdr:colOff>
      <xdr:row>57</xdr:row>
      <xdr:rowOff>3627</xdr:rowOff>
    </xdr:from>
    <xdr:to>
      <xdr:col>109</xdr:col>
      <xdr:colOff>38004</xdr:colOff>
      <xdr:row>109</xdr:row>
      <xdr:rowOff>225629</xdr:rowOff>
    </xdr:to>
    <xdr:graphicFrame>
      <xdr:nvGraphicFramePr>
        <xdr:cNvPr id="8" name="Chart 8"/>
        <xdr:cNvGraphicFramePr/>
      </xdr:nvGraphicFramePr>
      <xdr:xfrm>
        <a:off x="33959781" y="14100627"/>
        <a:ext cx="73659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7"/>
        </a:graphicData>
      </a:graphic>
    </xdr:graphicFrame>
    <xdr:clientData/>
  </xdr:twoCellAnchor>
  <xdr:twoCellAnchor>
    <xdr:from>
      <xdr:col>97</xdr:col>
      <xdr:colOff>34351</xdr:colOff>
      <xdr:row>109</xdr:row>
      <xdr:rowOff>234019</xdr:rowOff>
    </xdr:from>
    <xdr:to>
      <xdr:col>109</xdr:col>
      <xdr:colOff>279174</xdr:colOff>
      <xdr:row>161</xdr:row>
      <xdr:rowOff>49621</xdr:rowOff>
    </xdr:to>
    <xdr:graphicFrame>
      <xdr:nvGraphicFramePr>
        <xdr:cNvPr id="9" name="Chart 9"/>
        <xdr:cNvGraphicFramePr/>
      </xdr:nvGraphicFramePr>
      <xdr:xfrm>
        <a:off x="34133851" y="26548419"/>
        <a:ext cx="74330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8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T176"/>
  <sheetViews>
    <sheetView workbookViewId="0" showGridLines="0" defaultGridColor="1"/>
  </sheetViews>
  <sheetFormatPr defaultColWidth="8.16667" defaultRowHeight="13.9" customHeight="1" outlineLevelRow="0" outlineLevelCol="0"/>
  <cols>
    <col min="1" max="1" width="8.9375" style="1" customWidth="1"/>
    <col min="2" max="32" width="4.44531" style="1" customWidth="1"/>
    <col min="33" max="33" width="6.67188" style="1" customWidth="1"/>
    <col min="34" max="64" width="4.44531" style="1" customWidth="1"/>
    <col min="65" max="65" width="6.67188" style="1" customWidth="1"/>
    <col min="66" max="96" width="4.44531" style="1" customWidth="1"/>
    <col min="97" max="97" width="6.67188" style="1" customWidth="1"/>
    <col min="98" max="98" width="4.44531" style="1" customWidth="1"/>
    <col min="99" max="16384" width="8.17188" style="1" customWidth="1"/>
  </cols>
  <sheetData>
    <row r="1" ht="43.8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8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5"/>
      <c r="CT2" s="5"/>
    </row>
    <row r="3" ht="23.4" customHeight="1">
      <c r="A3" t="s" s="8">
        <v>4</v>
      </c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t="s" s="12">
        <v>5</v>
      </c>
      <c r="CT3" s="5"/>
    </row>
    <row r="4" ht="18.5" customHeight="1">
      <c r="A4" s="13">
        <v>0.01041666666666667</v>
      </c>
      <c r="B4" s="14">
        <v>2</v>
      </c>
      <c r="C4" s="14">
        <v>1</v>
      </c>
      <c r="D4" s="14">
        <v>3</v>
      </c>
      <c r="E4" s="14">
        <v>4</v>
      </c>
      <c r="F4" s="14">
        <v>1</v>
      </c>
      <c r="G4" s="14">
        <v>2</v>
      </c>
      <c r="H4" s="14">
        <v>2</v>
      </c>
      <c r="I4" s="14">
        <v>2</v>
      </c>
      <c r="J4" s="14">
        <v>1</v>
      </c>
      <c r="K4" s="14">
        <v>1</v>
      </c>
      <c r="L4" s="14">
        <v>2</v>
      </c>
      <c r="M4" s="14">
        <v>2</v>
      </c>
      <c r="N4" s="14">
        <v>2</v>
      </c>
      <c r="O4" s="14">
        <v>1</v>
      </c>
      <c r="P4" s="14">
        <v>2</v>
      </c>
      <c r="Q4" s="14">
        <v>2</v>
      </c>
      <c r="R4" s="14">
        <v>2</v>
      </c>
      <c r="S4" s="14">
        <v>3</v>
      </c>
      <c r="T4" s="14">
        <v>2</v>
      </c>
      <c r="U4" s="14">
        <v>2</v>
      </c>
      <c r="V4" s="14">
        <v>6</v>
      </c>
      <c r="W4" s="14">
        <v>6</v>
      </c>
      <c r="X4" s="14">
        <v>4</v>
      </c>
      <c r="Y4" t="s" s="15">
        <v>6</v>
      </c>
      <c r="Z4" t="s" s="15">
        <v>6</v>
      </c>
      <c r="AA4" s="14">
        <v>2</v>
      </c>
      <c r="AB4" s="14">
        <v>1</v>
      </c>
      <c r="AC4" s="14">
        <v>2</v>
      </c>
      <c r="AD4" s="14">
        <v>1</v>
      </c>
      <c r="AE4" s="14">
        <v>2</v>
      </c>
      <c r="AF4" s="14">
        <v>1</v>
      </c>
      <c r="AG4" s="16">
        <v>0.01041666666666667</v>
      </c>
      <c r="AH4" s="14">
        <v>5</v>
      </c>
      <c r="AI4" s="14">
        <v>3</v>
      </c>
      <c r="AJ4" s="14">
        <v>2</v>
      </c>
      <c r="AK4" s="14">
        <v>3</v>
      </c>
      <c r="AL4" s="14">
        <v>5</v>
      </c>
      <c r="AM4" s="14">
        <v>2</v>
      </c>
      <c r="AN4" s="14">
        <v>2</v>
      </c>
      <c r="AO4" s="14">
        <v>3</v>
      </c>
      <c r="AP4" s="14">
        <v>3</v>
      </c>
      <c r="AQ4" s="14">
        <v>3</v>
      </c>
      <c r="AR4" s="14">
        <v>3</v>
      </c>
      <c r="AS4" s="14">
        <v>3</v>
      </c>
      <c r="AT4" s="14">
        <v>3</v>
      </c>
      <c r="AU4" s="14">
        <v>4</v>
      </c>
      <c r="AV4" s="14">
        <v>2</v>
      </c>
      <c r="AW4" t="s" s="15">
        <v>6</v>
      </c>
      <c r="AX4" t="s" s="15">
        <v>6</v>
      </c>
      <c r="AY4" t="s" s="15">
        <v>6</v>
      </c>
      <c r="AZ4" t="s" s="15">
        <v>6</v>
      </c>
      <c r="BA4" t="s" s="15">
        <v>6</v>
      </c>
      <c r="BB4" s="14">
        <v>5</v>
      </c>
      <c r="BC4" s="14">
        <v>3</v>
      </c>
      <c r="BD4" s="14">
        <v>3</v>
      </c>
      <c r="BE4" s="14">
        <v>2</v>
      </c>
      <c r="BF4" s="14">
        <v>2</v>
      </c>
      <c r="BG4" s="14">
        <v>3</v>
      </c>
      <c r="BH4" s="14">
        <v>2</v>
      </c>
      <c r="BI4" s="14">
        <v>4</v>
      </c>
      <c r="BJ4" s="14">
        <v>3</v>
      </c>
      <c r="BK4" t="s" s="15">
        <v>6</v>
      </c>
      <c r="BL4" t="s" s="15">
        <v>6</v>
      </c>
      <c r="BM4" s="16">
        <v>0.01041666666666667</v>
      </c>
      <c r="BN4" s="14">
        <v>3</v>
      </c>
      <c r="BO4" s="14">
        <v>4</v>
      </c>
      <c r="BP4" s="14">
        <v>3</v>
      </c>
      <c r="BQ4" s="14">
        <v>5</v>
      </c>
      <c r="BR4" s="14">
        <v>2</v>
      </c>
      <c r="BS4" s="14">
        <v>3</v>
      </c>
      <c r="BT4" s="14">
        <v>5</v>
      </c>
      <c r="BU4" s="14">
        <v>2</v>
      </c>
      <c r="BV4" s="14">
        <v>3</v>
      </c>
      <c r="BW4" s="14">
        <v>3</v>
      </c>
      <c r="BX4" s="14">
        <v>3</v>
      </c>
      <c r="BY4" s="14">
        <v>3</v>
      </c>
      <c r="BZ4" s="14">
        <v>2</v>
      </c>
      <c r="CA4" s="14">
        <v>3</v>
      </c>
      <c r="CB4" s="14">
        <v>3</v>
      </c>
      <c r="CC4" s="14">
        <v>3</v>
      </c>
      <c r="CD4" s="14">
        <v>3</v>
      </c>
      <c r="CE4" s="14">
        <v>2</v>
      </c>
      <c r="CF4" s="14">
        <v>2</v>
      </c>
      <c r="CG4" s="14">
        <v>2</v>
      </c>
      <c r="CH4" s="14">
        <v>3</v>
      </c>
      <c r="CI4" s="14">
        <v>2</v>
      </c>
      <c r="CJ4" s="14">
        <v>2</v>
      </c>
      <c r="CK4" s="14">
        <v>4</v>
      </c>
      <c r="CL4" s="14">
        <v>3</v>
      </c>
      <c r="CM4" s="14">
        <v>1</v>
      </c>
      <c r="CN4" s="14">
        <v>3</v>
      </c>
      <c r="CO4" s="14">
        <v>3</v>
      </c>
      <c r="CP4" s="14">
        <v>3</v>
      </c>
      <c r="CQ4" s="14">
        <v>4</v>
      </c>
      <c r="CR4" s="14">
        <v>4</v>
      </c>
      <c r="CS4" s="17">
        <f>(SUM(B4:AF4)+SUM(AH4:BL4)+SUM(BN4:CR4))/2</f>
        <v>114</v>
      </c>
      <c r="CT4" s="18"/>
    </row>
    <row r="5" ht="18.5" customHeight="1">
      <c r="A5" s="19">
        <v>0.03125</v>
      </c>
      <c r="B5" s="14">
        <v>1</v>
      </c>
      <c r="C5" s="14">
        <v>2</v>
      </c>
      <c r="D5" s="14">
        <v>2</v>
      </c>
      <c r="E5" s="14">
        <v>4</v>
      </c>
      <c r="F5" s="14">
        <v>2</v>
      </c>
      <c r="G5" s="14">
        <v>2</v>
      </c>
      <c r="H5" s="14">
        <v>2</v>
      </c>
      <c r="I5" s="14">
        <v>2</v>
      </c>
      <c r="J5" s="14">
        <v>2</v>
      </c>
      <c r="K5" s="14">
        <v>2</v>
      </c>
      <c r="L5" s="14">
        <v>3</v>
      </c>
      <c r="M5" s="14">
        <v>2</v>
      </c>
      <c r="N5" s="14">
        <v>2</v>
      </c>
      <c r="O5" s="14">
        <v>2</v>
      </c>
      <c r="P5" s="14">
        <v>1</v>
      </c>
      <c r="Q5" s="14">
        <v>1</v>
      </c>
      <c r="R5" s="14">
        <v>1</v>
      </c>
      <c r="S5" s="14">
        <v>3</v>
      </c>
      <c r="T5" s="14">
        <v>2</v>
      </c>
      <c r="U5" s="14">
        <v>2</v>
      </c>
      <c r="V5" s="14">
        <v>5</v>
      </c>
      <c r="W5" s="14">
        <v>6</v>
      </c>
      <c r="X5" s="14">
        <v>4</v>
      </c>
      <c r="Y5" t="s" s="15">
        <v>6</v>
      </c>
      <c r="Z5" t="s" s="15">
        <v>6</v>
      </c>
      <c r="AA5" s="14">
        <v>2</v>
      </c>
      <c r="AB5" s="14">
        <v>2</v>
      </c>
      <c r="AC5" s="14">
        <v>2</v>
      </c>
      <c r="AD5" s="14">
        <v>1</v>
      </c>
      <c r="AE5" s="14">
        <v>2</v>
      </c>
      <c r="AF5" s="14">
        <v>1</v>
      </c>
      <c r="AG5" s="20">
        <v>0.03125</v>
      </c>
      <c r="AH5" s="14">
        <v>5</v>
      </c>
      <c r="AI5" s="14">
        <v>2</v>
      </c>
      <c r="AJ5" s="14">
        <v>3</v>
      </c>
      <c r="AK5" s="14">
        <v>3</v>
      </c>
      <c r="AL5" s="14">
        <v>6</v>
      </c>
      <c r="AM5" s="14">
        <v>3</v>
      </c>
      <c r="AN5" s="14">
        <v>2</v>
      </c>
      <c r="AO5" s="14">
        <v>4</v>
      </c>
      <c r="AP5" s="14">
        <v>3</v>
      </c>
      <c r="AQ5" s="14">
        <v>3</v>
      </c>
      <c r="AR5" s="14">
        <v>3</v>
      </c>
      <c r="AS5" s="14">
        <v>3</v>
      </c>
      <c r="AT5" s="14">
        <v>3</v>
      </c>
      <c r="AU5" s="14">
        <v>4</v>
      </c>
      <c r="AV5" s="14">
        <v>2</v>
      </c>
      <c r="AW5" t="s" s="15">
        <v>6</v>
      </c>
      <c r="AX5" t="s" s="15">
        <v>6</v>
      </c>
      <c r="AY5" t="s" s="15">
        <v>6</v>
      </c>
      <c r="AZ5" t="s" s="15">
        <v>6</v>
      </c>
      <c r="BA5" t="s" s="15">
        <v>6</v>
      </c>
      <c r="BB5" s="14">
        <v>5</v>
      </c>
      <c r="BC5" s="14">
        <v>3</v>
      </c>
      <c r="BD5" s="14">
        <v>4</v>
      </c>
      <c r="BE5" s="14">
        <v>2</v>
      </c>
      <c r="BF5" s="14">
        <v>2</v>
      </c>
      <c r="BG5" s="14">
        <v>3</v>
      </c>
      <c r="BH5" s="14">
        <v>2</v>
      </c>
      <c r="BI5" s="14">
        <v>4</v>
      </c>
      <c r="BJ5" s="14">
        <v>3</v>
      </c>
      <c r="BK5" t="s" s="15">
        <v>6</v>
      </c>
      <c r="BL5" t="s" s="15">
        <v>6</v>
      </c>
      <c r="BM5" s="20">
        <v>0.03125</v>
      </c>
      <c r="BN5" s="14">
        <v>3</v>
      </c>
      <c r="BO5" s="14">
        <v>4</v>
      </c>
      <c r="BP5" s="14">
        <v>3</v>
      </c>
      <c r="BQ5" s="14">
        <v>6</v>
      </c>
      <c r="BR5" s="14">
        <v>2</v>
      </c>
      <c r="BS5" s="14">
        <v>3</v>
      </c>
      <c r="BT5" s="14">
        <v>5</v>
      </c>
      <c r="BU5" s="14">
        <v>2</v>
      </c>
      <c r="BV5" s="14">
        <v>3</v>
      </c>
      <c r="BW5" s="14">
        <v>3</v>
      </c>
      <c r="BX5" s="14">
        <v>5</v>
      </c>
      <c r="BY5" s="14">
        <v>3</v>
      </c>
      <c r="BZ5" s="14">
        <v>2</v>
      </c>
      <c r="CA5" s="14">
        <v>3</v>
      </c>
      <c r="CB5" s="14">
        <v>3</v>
      </c>
      <c r="CC5" s="14">
        <v>3</v>
      </c>
      <c r="CD5" s="14">
        <v>4</v>
      </c>
      <c r="CE5" s="14">
        <v>2</v>
      </c>
      <c r="CF5" s="14">
        <v>2</v>
      </c>
      <c r="CG5" s="14">
        <v>2</v>
      </c>
      <c r="CH5" s="14">
        <v>3</v>
      </c>
      <c r="CI5" s="14">
        <v>2</v>
      </c>
      <c r="CJ5" s="14">
        <v>2</v>
      </c>
      <c r="CK5" s="14">
        <v>3</v>
      </c>
      <c r="CL5" s="14">
        <v>3</v>
      </c>
      <c r="CM5" s="14">
        <v>2</v>
      </c>
      <c r="CN5" s="14">
        <v>3</v>
      </c>
      <c r="CO5" s="14">
        <v>3</v>
      </c>
      <c r="CP5" s="14">
        <v>3</v>
      </c>
      <c r="CQ5" s="14">
        <v>3</v>
      </c>
      <c r="CR5" s="14">
        <v>3</v>
      </c>
      <c r="CS5" s="17">
        <f>(SUM(B5:AF5)+SUM(AH5:BL5)+SUM(BN5:CR5))/2</f>
        <v>117.5</v>
      </c>
      <c r="CT5" s="18"/>
    </row>
    <row r="6" ht="18.5" customHeight="1">
      <c r="A6" s="19">
        <v>0.05208333333333334</v>
      </c>
      <c r="B6" s="14">
        <v>2</v>
      </c>
      <c r="C6" s="14">
        <v>2</v>
      </c>
      <c r="D6" s="14">
        <v>2</v>
      </c>
      <c r="E6" s="14">
        <v>5</v>
      </c>
      <c r="F6" s="14">
        <v>2</v>
      </c>
      <c r="G6" s="14">
        <v>2</v>
      </c>
      <c r="H6" s="14">
        <v>2</v>
      </c>
      <c r="I6" s="14">
        <v>2</v>
      </c>
      <c r="J6" s="14">
        <v>2</v>
      </c>
      <c r="K6" s="14">
        <v>1</v>
      </c>
      <c r="L6" s="14">
        <v>2</v>
      </c>
      <c r="M6" s="14">
        <v>2</v>
      </c>
      <c r="N6" s="14">
        <v>2</v>
      </c>
      <c r="O6" s="14">
        <v>2</v>
      </c>
      <c r="P6" s="14">
        <v>1</v>
      </c>
      <c r="Q6" s="14">
        <v>1</v>
      </c>
      <c r="R6" s="14">
        <v>2</v>
      </c>
      <c r="S6" s="14">
        <v>3</v>
      </c>
      <c r="T6" s="14">
        <v>1</v>
      </c>
      <c r="U6" s="14">
        <v>2</v>
      </c>
      <c r="V6" s="14">
        <v>5</v>
      </c>
      <c r="W6" s="14">
        <v>7</v>
      </c>
      <c r="X6" s="14">
        <v>4</v>
      </c>
      <c r="Y6" t="s" s="15">
        <v>6</v>
      </c>
      <c r="Z6" t="s" s="15">
        <v>6</v>
      </c>
      <c r="AA6" s="14">
        <v>2</v>
      </c>
      <c r="AB6" s="14">
        <v>2</v>
      </c>
      <c r="AC6" s="14">
        <v>2</v>
      </c>
      <c r="AD6" s="14">
        <v>1</v>
      </c>
      <c r="AE6" s="14">
        <v>2</v>
      </c>
      <c r="AF6" s="14">
        <v>1</v>
      </c>
      <c r="AG6" s="20">
        <v>0.05208333333333334</v>
      </c>
      <c r="AH6" s="14">
        <v>6</v>
      </c>
      <c r="AI6" s="14">
        <v>2</v>
      </c>
      <c r="AJ6" s="14">
        <v>3</v>
      </c>
      <c r="AK6" s="14">
        <v>2</v>
      </c>
      <c r="AL6" s="14">
        <v>6</v>
      </c>
      <c r="AM6" s="14">
        <v>3</v>
      </c>
      <c r="AN6" s="14">
        <v>3</v>
      </c>
      <c r="AO6" s="14">
        <v>4</v>
      </c>
      <c r="AP6" s="14">
        <v>3</v>
      </c>
      <c r="AQ6" s="14">
        <v>3</v>
      </c>
      <c r="AR6" s="14">
        <v>4</v>
      </c>
      <c r="AS6" s="14">
        <v>3</v>
      </c>
      <c r="AT6" s="14">
        <v>3</v>
      </c>
      <c r="AU6" s="14">
        <v>4</v>
      </c>
      <c r="AV6" s="14">
        <v>2</v>
      </c>
      <c r="AW6" t="s" s="15">
        <v>6</v>
      </c>
      <c r="AX6" t="s" s="15">
        <v>6</v>
      </c>
      <c r="AY6" t="s" s="15">
        <v>6</v>
      </c>
      <c r="AZ6" t="s" s="15">
        <v>6</v>
      </c>
      <c r="BA6" t="s" s="15">
        <v>6</v>
      </c>
      <c r="BB6" s="14">
        <v>5</v>
      </c>
      <c r="BC6" s="14">
        <v>3</v>
      </c>
      <c r="BD6" s="14">
        <v>4</v>
      </c>
      <c r="BE6" s="14">
        <v>2</v>
      </c>
      <c r="BF6" s="14">
        <v>2</v>
      </c>
      <c r="BG6" s="14">
        <v>3</v>
      </c>
      <c r="BH6" s="14">
        <v>2</v>
      </c>
      <c r="BI6" s="14">
        <v>3</v>
      </c>
      <c r="BJ6" s="14">
        <v>3</v>
      </c>
      <c r="BK6" t="s" s="15">
        <v>6</v>
      </c>
      <c r="BL6" t="s" s="15">
        <v>6</v>
      </c>
      <c r="BM6" s="20">
        <v>0.05208333333333334</v>
      </c>
      <c r="BN6" s="14">
        <v>3</v>
      </c>
      <c r="BO6" s="14">
        <v>4</v>
      </c>
      <c r="BP6" s="14">
        <v>4</v>
      </c>
      <c r="BQ6" s="14">
        <v>5</v>
      </c>
      <c r="BR6" s="14">
        <v>2</v>
      </c>
      <c r="BS6" s="14">
        <v>3</v>
      </c>
      <c r="BT6" s="14">
        <v>4</v>
      </c>
      <c r="BU6" s="14">
        <v>2</v>
      </c>
      <c r="BV6" s="14">
        <v>3</v>
      </c>
      <c r="BW6" s="14">
        <v>3</v>
      </c>
      <c r="BX6" s="14">
        <v>5</v>
      </c>
      <c r="BY6" s="14">
        <v>3</v>
      </c>
      <c r="BZ6" s="14">
        <v>3</v>
      </c>
      <c r="CA6" s="14">
        <v>3</v>
      </c>
      <c r="CB6" s="14">
        <v>3</v>
      </c>
      <c r="CC6" s="14">
        <v>3</v>
      </c>
      <c r="CD6" s="14">
        <v>4</v>
      </c>
      <c r="CE6" s="14">
        <v>2</v>
      </c>
      <c r="CF6" s="14">
        <v>2</v>
      </c>
      <c r="CG6" s="14">
        <v>3</v>
      </c>
      <c r="CH6" s="14">
        <v>4</v>
      </c>
      <c r="CI6" s="14">
        <v>3</v>
      </c>
      <c r="CJ6" s="14">
        <v>2</v>
      </c>
      <c r="CK6" s="14">
        <v>4</v>
      </c>
      <c r="CL6" s="14">
        <v>3</v>
      </c>
      <c r="CM6" s="14">
        <v>1</v>
      </c>
      <c r="CN6" s="14">
        <v>3</v>
      </c>
      <c r="CO6" s="14">
        <v>3</v>
      </c>
      <c r="CP6" s="14">
        <v>4</v>
      </c>
      <c r="CQ6" s="14">
        <v>3</v>
      </c>
      <c r="CR6" s="14">
        <v>3</v>
      </c>
      <c r="CS6" s="17">
        <f>(SUM(B6:AF6)+SUM(AH6:BL6)+SUM(BN6:CR6))/2</f>
        <v>120.5</v>
      </c>
      <c r="CT6" s="18"/>
    </row>
    <row r="7" ht="18.5" customHeight="1">
      <c r="A7" s="19">
        <v>0.07291666666666667</v>
      </c>
      <c r="B7" s="14">
        <v>2</v>
      </c>
      <c r="C7" s="14">
        <v>2</v>
      </c>
      <c r="D7" s="14">
        <v>2</v>
      </c>
      <c r="E7" s="14">
        <v>4</v>
      </c>
      <c r="F7" s="14">
        <v>2</v>
      </c>
      <c r="G7" s="14">
        <v>2</v>
      </c>
      <c r="H7" s="14">
        <v>2</v>
      </c>
      <c r="I7" s="14">
        <v>2</v>
      </c>
      <c r="J7" s="14">
        <v>2</v>
      </c>
      <c r="K7" s="14">
        <v>1</v>
      </c>
      <c r="L7" s="14">
        <v>2</v>
      </c>
      <c r="M7" s="14">
        <v>2</v>
      </c>
      <c r="N7" s="14">
        <v>2</v>
      </c>
      <c r="O7" s="14">
        <v>1</v>
      </c>
      <c r="P7" s="14">
        <v>1</v>
      </c>
      <c r="Q7" s="14">
        <v>1</v>
      </c>
      <c r="R7" s="14">
        <v>2</v>
      </c>
      <c r="S7" s="14">
        <v>3</v>
      </c>
      <c r="T7" s="14">
        <v>1</v>
      </c>
      <c r="U7" s="14">
        <v>2</v>
      </c>
      <c r="V7" s="14">
        <v>3</v>
      </c>
      <c r="W7" s="14">
        <v>7</v>
      </c>
      <c r="X7" s="14">
        <v>4</v>
      </c>
      <c r="Y7" t="s" s="15">
        <v>6</v>
      </c>
      <c r="Z7" t="s" s="15">
        <v>6</v>
      </c>
      <c r="AA7" s="14">
        <v>2</v>
      </c>
      <c r="AB7" s="14">
        <v>2</v>
      </c>
      <c r="AC7" s="14">
        <v>2</v>
      </c>
      <c r="AD7" s="14">
        <v>1</v>
      </c>
      <c r="AE7" s="14">
        <v>2</v>
      </c>
      <c r="AF7" s="14">
        <v>1</v>
      </c>
      <c r="AG7" s="20">
        <v>0.07291666666666667</v>
      </c>
      <c r="AH7" s="14">
        <v>5</v>
      </c>
      <c r="AI7" s="14">
        <v>2</v>
      </c>
      <c r="AJ7" s="14">
        <v>3</v>
      </c>
      <c r="AK7" s="14">
        <v>2</v>
      </c>
      <c r="AL7" s="14">
        <v>5</v>
      </c>
      <c r="AM7" s="14">
        <v>2</v>
      </c>
      <c r="AN7" s="14">
        <v>2</v>
      </c>
      <c r="AO7" s="14">
        <v>4</v>
      </c>
      <c r="AP7" s="14">
        <v>2</v>
      </c>
      <c r="AQ7" s="14">
        <v>3</v>
      </c>
      <c r="AR7" s="14">
        <v>4</v>
      </c>
      <c r="AS7" s="14">
        <v>3</v>
      </c>
      <c r="AT7" s="14">
        <v>3</v>
      </c>
      <c r="AU7" s="14">
        <v>4</v>
      </c>
      <c r="AV7" s="14">
        <v>2</v>
      </c>
      <c r="AW7" t="s" s="15">
        <v>6</v>
      </c>
      <c r="AX7" t="s" s="15">
        <v>6</v>
      </c>
      <c r="AY7" t="s" s="15">
        <v>6</v>
      </c>
      <c r="AZ7" t="s" s="15">
        <v>6</v>
      </c>
      <c r="BA7" t="s" s="15">
        <v>6</v>
      </c>
      <c r="BB7" s="14">
        <v>4</v>
      </c>
      <c r="BC7" s="14">
        <v>3</v>
      </c>
      <c r="BD7" s="14">
        <v>4</v>
      </c>
      <c r="BE7" s="14">
        <v>2</v>
      </c>
      <c r="BF7" s="14">
        <v>2</v>
      </c>
      <c r="BG7" s="14">
        <v>4</v>
      </c>
      <c r="BH7" s="14">
        <v>2</v>
      </c>
      <c r="BI7" s="14">
        <v>3</v>
      </c>
      <c r="BJ7" s="14">
        <v>3</v>
      </c>
      <c r="BK7" t="s" s="15">
        <v>6</v>
      </c>
      <c r="BL7" t="s" s="15">
        <v>6</v>
      </c>
      <c r="BM7" s="20">
        <v>0.07291666666666667</v>
      </c>
      <c r="BN7" s="14">
        <v>3</v>
      </c>
      <c r="BO7" s="14">
        <v>4</v>
      </c>
      <c r="BP7" s="14">
        <v>4</v>
      </c>
      <c r="BQ7" s="14">
        <v>5</v>
      </c>
      <c r="BR7" s="14">
        <v>2</v>
      </c>
      <c r="BS7" s="14">
        <v>3</v>
      </c>
      <c r="BT7" s="14">
        <v>5</v>
      </c>
      <c r="BU7" s="14">
        <v>2</v>
      </c>
      <c r="BV7" s="14">
        <v>3</v>
      </c>
      <c r="BW7" s="14">
        <v>3</v>
      </c>
      <c r="BX7" s="14">
        <v>4</v>
      </c>
      <c r="BY7" s="14">
        <v>3</v>
      </c>
      <c r="BZ7" s="14">
        <v>3</v>
      </c>
      <c r="CA7" s="14">
        <v>2</v>
      </c>
      <c r="CB7" s="14">
        <v>3</v>
      </c>
      <c r="CC7" s="14">
        <v>4</v>
      </c>
      <c r="CD7" s="14">
        <v>3</v>
      </c>
      <c r="CE7" s="14">
        <v>2</v>
      </c>
      <c r="CF7" s="14">
        <v>2</v>
      </c>
      <c r="CG7" s="14">
        <v>3</v>
      </c>
      <c r="CH7" s="14">
        <v>4</v>
      </c>
      <c r="CI7" s="14">
        <v>3</v>
      </c>
      <c r="CJ7" s="14">
        <v>2</v>
      </c>
      <c r="CK7" s="14">
        <v>4</v>
      </c>
      <c r="CL7" s="14">
        <v>3</v>
      </c>
      <c r="CM7" s="14">
        <v>2</v>
      </c>
      <c r="CN7" s="14">
        <v>3</v>
      </c>
      <c r="CO7" s="14">
        <v>3</v>
      </c>
      <c r="CP7" s="14">
        <v>5</v>
      </c>
      <c r="CQ7" s="14">
        <v>3</v>
      </c>
      <c r="CR7" s="14">
        <v>3</v>
      </c>
      <c r="CS7" s="17">
        <f>(SUM(B7:AF7)+SUM(AH7:BL7)+SUM(BN7:CR7))/2</f>
        <v>116.5</v>
      </c>
      <c r="CT7" s="18"/>
    </row>
    <row r="8" ht="18.5" customHeight="1">
      <c r="A8" s="19">
        <v>0.09375</v>
      </c>
      <c r="B8" s="14">
        <v>2</v>
      </c>
      <c r="C8" s="14">
        <v>2</v>
      </c>
      <c r="D8" s="14">
        <v>2</v>
      </c>
      <c r="E8" s="14">
        <v>3</v>
      </c>
      <c r="F8" s="14">
        <v>1</v>
      </c>
      <c r="G8" s="14">
        <v>2</v>
      </c>
      <c r="H8" s="14">
        <v>2</v>
      </c>
      <c r="I8" s="14">
        <v>2</v>
      </c>
      <c r="J8" s="14">
        <v>2</v>
      </c>
      <c r="K8" s="14">
        <v>1</v>
      </c>
      <c r="L8" s="14">
        <v>2</v>
      </c>
      <c r="M8" s="14">
        <v>2</v>
      </c>
      <c r="N8" s="14">
        <v>2</v>
      </c>
      <c r="O8" s="14">
        <v>1</v>
      </c>
      <c r="P8" s="14">
        <v>1</v>
      </c>
      <c r="Q8" s="14">
        <v>1</v>
      </c>
      <c r="R8" s="14">
        <v>1</v>
      </c>
      <c r="S8" s="14">
        <v>4</v>
      </c>
      <c r="T8" s="14">
        <v>1</v>
      </c>
      <c r="U8" s="14">
        <v>2</v>
      </c>
      <c r="V8" s="14">
        <v>3</v>
      </c>
      <c r="W8" s="14">
        <v>6</v>
      </c>
      <c r="X8" s="14">
        <v>4</v>
      </c>
      <c r="Y8" t="s" s="15">
        <v>6</v>
      </c>
      <c r="Z8" t="s" s="15">
        <v>6</v>
      </c>
      <c r="AA8" s="14">
        <v>2</v>
      </c>
      <c r="AB8" s="14">
        <v>2</v>
      </c>
      <c r="AC8" s="14">
        <v>2</v>
      </c>
      <c r="AD8" s="14">
        <v>1</v>
      </c>
      <c r="AE8" s="14">
        <v>1</v>
      </c>
      <c r="AF8" s="14">
        <v>1</v>
      </c>
      <c r="AG8" s="20">
        <v>0.09375</v>
      </c>
      <c r="AH8" s="14">
        <v>6</v>
      </c>
      <c r="AI8" s="14">
        <v>2</v>
      </c>
      <c r="AJ8" s="14">
        <v>3</v>
      </c>
      <c r="AK8" s="14">
        <v>2</v>
      </c>
      <c r="AL8" s="14">
        <v>4</v>
      </c>
      <c r="AM8" s="14">
        <v>2</v>
      </c>
      <c r="AN8" s="14">
        <v>3</v>
      </c>
      <c r="AO8" s="14">
        <v>4</v>
      </c>
      <c r="AP8" s="14">
        <v>2</v>
      </c>
      <c r="AQ8" s="14">
        <v>3</v>
      </c>
      <c r="AR8" s="14">
        <v>3</v>
      </c>
      <c r="AS8" s="14">
        <v>3</v>
      </c>
      <c r="AT8" s="14">
        <v>3</v>
      </c>
      <c r="AU8" s="14">
        <v>4</v>
      </c>
      <c r="AV8" s="14">
        <v>2</v>
      </c>
      <c r="AW8" t="s" s="15">
        <v>6</v>
      </c>
      <c r="AX8" t="s" s="15">
        <v>6</v>
      </c>
      <c r="AY8" t="s" s="15">
        <v>6</v>
      </c>
      <c r="AZ8" t="s" s="15">
        <v>6</v>
      </c>
      <c r="BA8" t="s" s="15">
        <v>6</v>
      </c>
      <c r="BB8" s="14">
        <v>5</v>
      </c>
      <c r="BC8" s="14">
        <v>2</v>
      </c>
      <c r="BD8" s="14">
        <v>5</v>
      </c>
      <c r="BE8" s="14">
        <v>2</v>
      </c>
      <c r="BF8" s="14">
        <v>3</v>
      </c>
      <c r="BG8" s="14">
        <v>3</v>
      </c>
      <c r="BH8" s="14">
        <v>2</v>
      </c>
      <c r="BI8" s="14">
        <v>3</v>
      </c>
      <c r="BJ8" s="14">
        <v>3</v>
      </c>
      <c r="BK8" t="s" s="15">
        <v>6</v>
      </c>
      <c r="BL8" t="s" s="15">
        <v>6</v>
      </c>
      <c r="BM8" s="20">
        <v>0.09375</v>
      </c>
      <c r="BN8" s="14">
        <v>3</v>
      </c>
      <c r="BO8" s="14">
        <v>3</v>
      </c>
      <c r="BP8" s="14">
        <v>3</v>
      </c>
      <c r="BQ8" s="14">
        <v>6</v>
      </c>
      <c r="BR8" s="14">
        <v>3</v>
      </c>
      <c r="BS8" s="14">
        <v>3</v>
      </c>
      <c r="BT8" s="14">
        <v>4</v>
      </c>
      <c r="BU8" s="14">
        <v>2</v>
      </c>
      <c r="BV8" s="14">
        <v>3</v>
      </c>
      <c r="BW8" s="14">
        <v>3</v>
      </c>
      <c r="BX8" s="14">
        <v>4</v>
      </c>
      <c r="BY8" s="14">
        <v>4</v>
      </c>
      <c r="BZ8" s="14">
        <v>2</v>
      </c>
      <c r="CA8" s="14">
        <v>2</v>
      </c>
      <c r="CB8" s="14">
        <v>3</v>
      </c>
      <c r="CC8" s="14">
        <v>4</v>
      </c>
      <c r="CD8" s="14">
        <v>3</v>
      </c>
      <c r="CE8" s="14">
        <v>2</v>
      </c>
      <c r="CF8" s="14">
        <v>2</v>
      </c>
      <c r="CG8" s="14">
        <v>3</v>
      </c>
      <c r="CH8" s="14">
        <v>5</v>
      </c>
      <c r="CI8" s="14">
        <v>3</v>
      </c>
      <c r="CJ8" s="14">
        <v>2</v>
      </c>
      <c r="CK8" s="14">
        <v>4</v>
      </c>
      <c r="CL8" s="14">
        <v>3</v>
      </c>
      <c r="CM8" s="14">
        <v>2</v>
      </c>
      <c r="CN8" s="14">
        <v>3</v>
      </c>
      <c r="CO8" s="14">
        <v>3</v>
      </c>
      <c r="CP8" t="s" s="15">
        <v>6</v>
      </c>
      <c r="CQ8" s="14">
        <v>3</v>
      </c>
      <c r="CR8" s="14">
        <v>3</v>
      </c>
      <c r="CS8" s="17">
        <f>(SUM(B8:AF8)+SUM(AH8:BL8)+SUM(BN8:CR8))/2</f>
        <v>112.5</v>
      </c>
      <c r="CT8" s="18"/>
    </row>
    <row r="9" ht="18.5" customHeight="1">
      <c r="A9" s="19">
        <v>0.1145833333333333</v>
      </c>
      <c r="B9" s="14">
        <v>2</v>
      </c>
      <c r="C9" s="14">
        <v>2</v>
      </c>
      <c r="D9" s="14">
        <v>2</v>
      </c>
      <c r="E9" s="14">
        <v>3</v>
      </c>
      <c r="F9" s="14">
        <v>1</v>
      </c>
      <c r="G9" s="14">
        <v>2</v>
      </c>
      <c r="H9" s="14">
        <v>2</v>
      </c>
      <c r="I9" s="14">
        <v>2</v>
      </c>
      <c r="J9" s="14">
        <v>2</v>
      </c>
      <c r="K9" s="14">
        <v>2</v>
      </c>
      <c r="L9" s="14">
        <v>2</v>
      </c>
      <c r="M9" s="14">
        <v>2</v>
      </c>
      <c r="N9" s="14">
        <v>2</v>
      </c>
      <c r="O9" s="14">
        <v>1</v>
      </c>
      <c r="P9" s="14">
        <v>1</v>
      </c>
      <c r="Q9" s="14">
        <v>1</v>
      </c>
      <c r="R9" s="14">
        <v>1</v>
      </c>
      <c r="S9" s="14">
        <v>3</v>
      </c>
      <c r="T9" s="14">
        <v>1</v>
      </c>
      <c r="U9" s="14">
        <v>2</v>
      </c>
      <c r="V9" s="14">
        <v>3</v>
      </c>
      <c r="W9" s="14">
        <v>7</v>
      </c>
      <c r="X9" s="14">
        <v>4</v>
      </c>
      <c r="Y9" t="s" s="15">
        <v>6</v>
      </c>
      <c r="Z9" t="s" s="15">
        <v>6</v>
      </c>
      <c r="AA9" s="14">
        <v>2</v>
      </c>
      <c r="AB9" s="14">
        <v>2</v>
      </c>
      <c r="AC9" s="14">
        <v>2</v>
      </c>
      <c r="AD9" s="14">
        <v>1</v>
      </c>
      <c r="AE9" s="14">
        <v>2</v>
      </c>
      <c r="AF9" s="14">
        <v>1</v>
      </c>
      <c r="AG9" s="20">
        <v>0.1145833333333333</v>
      </c>
      <c r="AH9" s="14">
        <v>5</v>
      </c>
      <c r="AI9" s="14">
        <v>2</v>
      </c>
      <c r="AJ9" s="14">
        <v>2</v>
      </c>
      <c r="AK9" s="14">
        <v>2</v>
      </c>
      <c r="AL9" s="14">
        <v>4</v>
      </c>
      <c r="AM9" s="14">
        <v>3</v>
      </c>
      <c r="AN9" s="14">
        <v>3</v>
      </c>
      <c r="AO9" s="14">
        <v>3</v>
      </c>
      <c r="AP9" s="14">
        <v>2</v>
      </c>
      <c r="AQ9" s="14">
        <v>3</v>
      </c>
      <c r="AR9" s="14">
        <v>3</v>
      </c>
      <c r="AS9" s="14">
        <v>3</v>
      </c>
      <c r="AT9" s="14">
        <v>3</v>
      </c>
      <c r="AU9" s="14">
        <v>4</v>
      </c>
      <c r="AV9" s="14">
        <v>2</v>
      </c>
      <c r="AW9" t="s" s="15">
        <v>6</v>
      </c>
      <c r="AX9" t="s" s="15">
        <v>6</v>
      </c>
      <c r="AY9" t="s" s="15">
        <v>6</v>
      </c>
      <c r="AZ9" t="s" s="15">
        <v>6</v>
      </c>
      <c r="BA9" t="s" s="15">
        <v>6</v>
      </c>
      <c r="BB9" s="14">
        <v>4</v>
      </c>
      <c r="BC9" s="14">
        <v>3</v>
      </c>
      <c r="BD9" s="14">
        <v>4</v>
      </c>
      <c r="BE9" s="14">
        <v>2</v>
      </c>
      <c r="BF9" s="14">
        <v>3</v>
      </c>
      <c r="BG9" s="14">
        <v>3</v>
      </c>
      <c r="BH9" s="14">
        <v>2</v>
      </c>
      <c r="BI9" s="14">
        <v>3</v>
      </c>
      <c r="BJ9" s="14">
        <v>3</v>
      </c>
      <c r="BK9" t="s" s="15">
        <v>6</v>
      </c>
      <c r="BL9" t="s" s="15">
        <v>6</v>
      </c>
      <c r="BM9" s="20">
        <v>0.1145833333333333</v>
      </c>
      <c r="BN9" s="14">
        <v>2</v>
      </c>
      <c r="BO9" s="14">
        <v>4</v>
      </c>
      <c r="BP9" s="14">
        <v>3</v>
      </c>
      <c r="BQ9" s="14">
        <v>5</v>
      </c>
      <c r="BR9" s="14">
        <v>3</v>
      </c>
      <c r="BS9" s="14">
        <v>2</v>
      </c>
      <c r="BT9" s="14">
        <v>5</v>
      </c>
      <c r="BU9" s="14">
        <v>2</v>
      </c>
      <c r="BV9" s="14">
        <v>3</v>
      </c>
      <c r="BW9" s="14">
        <v>3</v>
      </c>
      <c r="BX9" s="14">
        <v>3</v>
      </c>
      <c r="BY9" s="14">
        <v>3</v>
      </c>
      <c r="BZ9" s="14">
        <v>2</v>
      </c>
      <c r="CA9" s="14">
        <v>2</v>
      </c>
      <c r="CB9" s="14">
        <v>2</v>
      </c>
      <c r="CC9" s="14">
        <v>4</v>
      </c>
      <c r="CD9" s="14">
        <v>3</v>
      </c>
      <c r="CE9" s="14">
        <v>2</v>
      </c>
      <c r="CF9" s="14">
        <v>3</v>
      </c>
      <c r="CG9" s="14">
        <v>3</v>
      </c>
      <c r="CH9" s="14">
        <v>5</v>
      </c>
      <c r="CI9" s="14">
        <v>4</v>
      </c>
      <c r="CJ9" s="14">
        <v>2</v>
      </c>
      <c r="CK9" s="14">
        <v>4</v>
      </c>
      <c r="CL9" s="14">
        <v>3</v>
      </c>
      <c r="CM9" s="14">
        <v>2</v>
      </c>
      <c r="CN9" s="14">
        <v>2</v>
      </c>
      <c r="CO9" s="14">
        <v>3</v>
      </c>
      <c r="CP9" t="s" s="15">
        <v>6</v>
      </c>
      <c r="CQ9" s="14">
        <v>4</v>
      </c>
      <c r="CR9" s="14">
        <v>3</v>
      </c>
      <c r="CS9" s="17">
        <f>(SUM(B9:AF9)+SUM(AH9:BL9)+SUM(BN9:CR9))/2</f>
        <v>111</v>
      </c>
      <c r="CT9" s="18"/>
    </row>
    <row r="10" ht="18.5" customHeight="1">
      <c r="A10" s="19">
        <v>0.1354166666666667</v>
      </c>
      <c r="B10" s="14">
        <v>2</v>
      </c>
      <c r="C10" s="14">
        <v>2</v>
      </c>
      <c r="D10" s="14">
        <v>3</v>
      </c>
      <c r="E10" s="14">
        <v>4</v>
      </c>
      <c r="F10" s="14">
        <v>2</v>
      </c>
      <c r="G10" s="14">
        <v>2</v>
      </c>
      <c r="H10" s="14">
        <v>2</v>
      </c>
      <c r="I10" s="14">
        <v>2</v>
      </c>
      <c r="J10" s="14">
        <v>2</v>
      </c>
      <c r="K10" s="14">
        <v>2</v>
      </c>
      <c r="L10" s="14">
        <v>3</v>
      </c>
      <c r="M10" s="14">
        <v>2</v>
      </c>
      <c r="N10" s="14">
        <v>2</v>
      </c>
      <c r="O10" s="14">
        <v>1</v>
      </c>
      <c r="P10" s="14">
        <v>2</v>
      </c>
      <c r="Q10" s="14">
        <v>1</v>
      </c>
      <c r="R10" s="14">
        <v>1</v>
      </c>
      <c r="S10" s="14">
        <v>3</v>
      </c>
      <c r="T10" s="14">
        <v>1</v>
      </c>
      <c r="U10" s="14">
        <v>2</v>
      </c>
      <c r="V10" s="14">
        <v>4</v>
      </c>
      <c r="W10" s="14">
        <v>6</v>
      </c>
      <c r="X10" s="14">
        <v>3</v>
      </c>
      <c r="Y10" t="s" s="15">
        <v>6</v>
      </c>
      <c r="Z10" t="s" s="15">
        <v>6</v>
      </c>
      <c r="AA10" s="14">
        <v>2</v>
      </c>
      <c r="AB10" s="14">
        <v>2</v>
      </c>
      <c r="AC10" s="14">
        <v>2</v>
      </c>
      <c r="AD10" s="14">
        <v>1</v>
      </c>
      <c r="AE10" s="14">
        <v>2</v>
      </c>
      <c r="AF10" s="14">
        <v>1</v>
      </c>
      <c r="AG10" s="20">
        <v>0.1354166666666667</v>
      </c>
      <c r="AH10" s="14">
        <v>6</v>
      </c>
      <c r="AI10" s="14">
        <v>2</v>
      </c>
      <c r="AJ10" s="14">
        <v>2</v>
      </c>
      <c r="AK10" s="14">
        <v>2</v>
      </c>
      <c r="AL10" s="14">
        <v>3</v>
      </c>
      <c r="AM10" s="14">
        <v>3</v>
      </c>
      <c r="AN10" s="14">
        <v>3</v>
      </c>
      <c r="AO10" s="14">
        <v>4</v>
      </c>
      <c r="AP10" s="14">
        <v>2</v>
      </c>
      <c r="AQ10" s="14">
        <v>3</v>
      </c>
      <c r="AR10" s="14">
        <v>3</v>
      </c>
      <c r="AS10" s="14">
        <v>3</v>
      </c>
      <c r="AT10" s="14">
        <v>3</v>
      </c>
      <c r="AU10" s="14">
        <v>3</v>
      </c>
      <c r="AV10" s="14">
        <v>3</v>
      </c>
      <c r="AW10" t="s" s="15">
        <v>6</v>
      </c>
      <c r="AX10" t="s" s="15">
        <v>6</v>
      </c>
      <c r="AY10" t="s" s="15">
        <v>6</v>
      </c>
      <c r="AZ10" t="s" s="15">
        <v>6</v>
      </c>
      <c r="BA10" t="s" s="15">
        <v>6</v>
      </c>
      <c r="BB10" s="14">
        <v>5</v>
      </c>
      <c r="BC10" s="14">
        <v>3</v>
      </c>
      <c r="BD10" s="14">
        <v>5</v>
      </c>
      <c r="BE10" s="14">
        <v>2</v>
      </c>
      <c r="BF10" s="14">
        <v>4</v>
      </c>
      <c r="BG10" s="14">
        <v>3</v>
      </c>
      <c r="BH10" s="14">
        <v>2</v>
      </c>
      <c r="BI10" s="14">
        <v>3</v>
      </c>
      <c r="BJ10" s="14">
        <v>3</v>
      </c>
      <c r="BK10" t="s" s="15">
        <v>6</v>
      </c>
      <c r="BL10" t="s" s="15">
        <v>6</v>
      </c>
      <c r="BM10" s="20">
        <v>0.1354166666666667</v>
      </c>
      <c r="BN10" s="14">
        <v>2</v>
      </c>
      <c r="BO10" s="14">
        <v>4</v>
      </c>
      <c r="BP10" s="14">
        <v>3</v>
      </c>
      <c r="BQ10" s="14">
        <v>5</v>
      </c>
      <c r="BR10" s="14">
        <v>3</v>
      </c>
      <c r="BS10" s="14">
        <v>2</v>
      </c>
      <c r="BT10" s="14">
        <v>5</v>
      </c>
      <c r="BU10" s="14">
        <v>3</v>
      </c>
      <c r="BV10" s="14">
        <v>3</v>
      </c>
      <c r="BW10" s="14">
        <v>4</v>
      </c>
      <c r="BX10" s="14">
        <v>4</v>
      </c>
      <c r="BY10" s="14">
        <v>3</v>
      </c>
      <c r="BZ10" s="14">
        <v>2</v>
      </c>
      <c r="CA10" s="14">
        <v>2</v>
      </c>
      <c r="CB10" s="14">
        <v>3</v>
      </c>
      <c r="CC10" s="14">
        <v>5</v>
      </c>
      <c r="CD10" s="14">
        <v>3</v>
      </c>
      <c r="CE10" s="14">
        <v>2</v>
      </c>
      <c r="CF10" s="14">
        <v>3</v>
      </c>
      <c r="CG10" s="14">
        <v>3</v>
      </c>
      <c r="CH10" s="14">
        <v>5</v>
      </c>
      <c r="CI10" s="14">
        <v>3</v>
      </c>
      <c r="CJ10" s="14">
        <v>2</v>
      </c>
      <c r="CK10" s="14">
        <v>4</v>
      </c>
      <c r="CL10" s="14">
        <v>3</v>
      </c>
      <c r="CM10" s="14">
        <v>2</v>
      </c>
      <c r="CN10" s="14">
        <v>3</v>
      </c>
      <c r="CO10" s="14">
        <v>3</v>
      </c>
      <c r="CP10" s="14">
        <v>5</v>
      </c>
      <c r="CQ10" s="14">
        <v>4</v>
      </c>
      <c r="CR10" s="14">
        <v>2</v>
      </c>
      <c r="CS10" s="17">
        <f>(SUM(B10:AF10)+SUM(AH10:BL10)+SUM(BN10:CR10))/2</f>
        <v>119.5</v>
      </c>
      <c r="CT10" s="18"/>
    </row>
    <row r="11" ht="18.5" customHeight="1">
      <c r="A11" s="19">
        <v>0.15625</v>
      </c>
      <c r="B11" s="14">
        <v>2</v>
      </c>
      <c r="C11" s="14">
        <v>2</v>
      </c>
      <c r="D11" s="14">
        <v>2</v>
      </c>
      <c r="E11" s="14">
        <v>4</v>
      </c>
      <c r="F11" s="14">
        <v>2</v>
      </c>
      <c r="G11" s="14">
        <v>2</v>
      </c>
      <c r="H11" s="14">
        <v>2</v>
      </c>
      <c r="I11" s="14">
        <v>1</v>
      </c>
      <c r="J11" s="14">
        <v>2</v>
      </c>
      <c r="K11" s="14">
        <v>1</v>
      </c>
      <c r="L11" s="14">
        <v>3</v>
      </c>
      <c r="M11" s="14">
        <v>2</v>
      </c>
      <c r="N11" s="14">
        <v>3</v>
      </c>
      <c r="O11" s="14">
        <v>1</v>
      </c>
      <c r="P11" s="14">
        <v>1</v>
      </c>
      <c r="Q11" s="14">
        <v>1</v>
      </c>
      <c r="R11" s="14">
        <v>1</v>
      </c>
      <c r="S11" s="14">
        <v>3</v>
      </c>
      <c r="T11" s="14">
        <v>1</v>
      </c>
      <c r="U11" s="14">
        <v>2</v>
      </c>
      <c r="V11" s="14">
        <v>6</v>
      </c>
      <c r="W11" s="14">
        <v>5</v>
      </c>
      <c r="X11" s="14">
        <v>2</v>
      </c>
      <c r="Y11" t="s" s="15">
        <v>6</v>
      </c>
      <c r="Z11" t="s" s="15">
        <v>6</v>
      </c>
      <c r="AA11" s="14">
        <v>2</v>
      </c>
      <c r="AB11" s="14">
        <v>2</v>
      </c>
      <c r="AC11" s="14">
        <v>2</v>
      </c>
      <c r="AD11" s="14">
        <v>1</v>
      </c>
      <c r="AE11" s="14">
        <v>2</v>
      </c>
      <c r="AF11" s="14">
        <v>2</v>
      </c>
      <c r="AG11" s="20">
        <v>0.15625</v>
      </c>
      <c r="AH11" s="14">
        <v>6</v>
      </c>
      <c r="AI11" s="14">
        <v>2</v>
      </c>
      <c r="AJ11" s="14">
        <v>2</v>
      </c>
      <c r="AK11" s="14">
        <v>2</v>
      </c>
      <c r="AL11" s="14">
        <v>3</v>
      </c>
      <c r="AM11" s="14">
        <v>2</v>
      </c>
      <c r="AN11" s="14">
        <v>3</v>
      </c>
      <c r="AO11" s="14">
        <v>4</v>
      </c>
      <c r="AP11" s="14">
        <v>2</v>
      </c>
      <c r="AQ11" s="14">
        <v>3</v>
      </c>
      <c r="AR11" s="14">
        <v>4</v>
      </c>
      <c r="AS11" s="14">
        <v>3</v>
      </c>
      <c r="AT11" s="14">
        <v>3</v>
      </c>
      <c r="AU11" s="14">
        <v>4</v>
      </c>
      <c r="AV11" s="14">
        <v>3</v>
      </c>
      <c r="AW11" t="s" s="15">
        <v>6</v>
      </c>
      <c r="AX11" t="s" s="15">
        <v>6</v>
      </c>
      <c r="AY11" t="s" s="15">
        <v>6</v>
      </c>
      <c r="AZ11" t="s" s="15">
        <v>6</v>
      </c>
      <c r="BA11" t="s" s="15">
        <v>6</v>
      </c>
      <c r="BB11" s="14">
        <v>5</v>
      </c>
      <c r="BC11" s="14">
        <v>3</v>
      </c>
      <c r="BD11" s="14">
        <v>4</v>
      </c>
      <c r="BE11" s="14">
        <v>2</v>
      </c>
      <c r="BF11" s="14">
        <v>4</v>
      </c>
      <c r="BG11" s="14">
        <v>3</v>
      </c>
      <c r="BH11" s="14">
        <v>2</v>
      </c>
      <c r="BI11" s="14">
        <v>3</v>
      </c>
      <c r="BJ11" s="14">
        <v>3</v>
      </c>
      <c r="BK11" t="s" s="15">
        <v>6</v>
      </c>
      <c r="BL11" t="s" s="15">
        <v>6</v>
      </c>
      <c r="BM11" s="20">
        <v>0.15625</v>
      </c>
      <c r="BN11" s="14">
        <v>2</v>
      </c>
      <c r="BO11" s="14">
        <v>4</v>
      </c>
      <c r="BP11" s="14">
        <v>4</v>
      </c>
      <c r="BQ11" s="14">
        <v>5</v>
      </c>
      <c r="BR11" s="14">
        <v>3</v>
      </c>
      <c r="BS11" s="14">
        <v>2</v>
      </c>
      <c r="BT11" s="14">
        <v>6</v>
      </c>
      <c r="BU11" s="14">
        <v>3</v>
      </c>
      <c r="BV11" s="14">
        <v>4</v>
      </c>
      <c r="BW11" s="14">
        <v>3</v>
      </c>
      <c r="BX11" s="14">
        <v>4</v>
      </c>
      <c r="BY11" s="14">
        <v>3</v>
      </c>
      <c r="BZ11" s="14">
        <v>2</v>
      </c>
      <c r="CA11" s="14">
        <v>2</v>
      </c>
      <c r="CB11" s="14">
        <v>3</v>
      </c>
      <c r="CC11" s="14">
        <v>5</v>
      </c>
      <c r="CD11" s="14">
        <v>3</v>
      </c>
      <c r="CE11" s="14">
        <v>2</v>
      </c>
      <c r="CF11" s="14">
        <v>2</v>
      </c>
      <c r="CG11" s="14">
        <v>3</v>
      </c>
      <c r="CH11" s="14">
        <v>4</v>
      </c>
      <c r="CI11" s="14">
        <v>3</v>
      </c>
      <c r="CJ11" s="14">
        <v>3</v>
      </c>
      <c r="CK11" s="14">
        <v>4</v>
      </c>
      <c r="CL11" s="14">
        <v>3</v>
      </c>
      <c r="CM11" s="14">
        <v>2</v>
      </c>
      <c r="CN11" s="14">
        <v>2</v>
      </c>
      <c r="CO11" s="14">
        <v>3</v>
      </c>
      <c r="CP11" s="14">
        <v>4</v>
      </c>
      <c r="CQ11" s="14">
        <v>3</v>
      </c>
      <c r="CR11" s="14">
        <v>3</v>
      </c>
      <c r="CS11" s="17">
        <f>(SUM(B11:AF11)+SUM(AH11:BL11)+SUM(BN11:CR11))/2</f>
        <v>118</v>
      </c>
      <c r="CT11" s="18"/>
    </row>
    <row r="12" ht="18.5" customHeight="1">
      <c r="A12" s="19">
        <v>0.1770833333333333</v>
      </c>
      <c r="B12" s="14">
        <v>3</v>
      </c>
      <c r="C12" s="14">
        <v>2</v>
      </c>
      <c r="D12" s="14">
        <v>2</v>
      </c>
      <c r="E12" s="14">
        <v>6</v>
      </c>
      <c r="F12" s="14">
        <v>1</v>
      </c>
      <c r="G12" s="14">
        <v>2</v>
      </c>
      <c r="H12" s="14">
        <v>2</v>
      </c>
      <c r="I12" s="14">
        <v>2</v>
      </c>
      <c r="J12" s="14">
        <v>2</v>
      </c>
      <c r="K12" s="14">
        <v>1</v>
      </c>
      <c r="L12" s="14">
        <v>3</v>
      </c>
      <c r="M12" s="14">
        <v>2</v>
      </c>
      <c r="N12" s="14">
        <v>3</v>
      </c>
      <c r="O12" s="14">
        <v>1</v>
      </c>
      <c r="P12" s="14">
        <v>1</v>
      </c>
      <c r="Q12" s="14">
        <v>1</v>
      </c>
      <c r="R12" s="14">
        <v>1</v>
      </c>
      <c r="S12" s="14">
        <v>2</v>
      </c>
      <c r="T12" s="14">
        <v>1</v>
      </c>
      <c r="U12" s="14">
        <v>2</v>
      </c>
      <c r="V12" s="14">
        <v>3</v>
      </c>
      <c r="W12" s="14">
        <v>6</v>
      </c>
      <c r="X12" s="14">
        <v>1</v>
      </c>
      <c r="Y12" t="s" s="15">
        <v>6</v>
      </c>
      <c r="Z12" t="s" s="15">
        <v>6</v>
      </c>
      <c r="AA12" s="14">
        <v>2</v>
      </c>
      <c r="AB12" s="14">
        <v>2</v>
      </c>
      <c r="AC12" s="14">
        <v>2</v>
      </c>
      <c r="AD12" s="14">
        <v>2</v>
      </c>
      <c r="AE12" s="14">
        <v>3</v>
      </c>
      <c r="AF12" s="14">
        <v>2</v>
      </c>
      <c r="AG12" s="20">
        <v>0.1770833333333333</v>
      </c>
      <c r="AH12" s="14">
        <v>6</v>
      </c>
      <c r="AI12" s="14">
        <v>2</v>
      </c>
      <c r="AJ12" s="14">
        <v>2</v>
      </c>
      <c r="AK12" s="14">
        <v>2</v>
      </c>
      <c r="AL12" s="14">
        <v>4</v>
      </c>
      <c r="AM12" s="14">
        <v>2</v>
      </c>
      <c r="AN12" s="14">
        <v>3</v>
      </c>
      <c r="AO12" s="14">
        <v>4</v>
      </c>
      <c r="AP12" s="14">
        <v>2</v>
      </c>
      <c r="AQ12" s="14">
        <v>3</v>
      </c>
      <c r="AR12" s="14">
        <v>3</v>
      </c>
      <c r="AS12" s="14">
        <v>3</v>
      </c>
      <c r="AT12" s="14">
        <v>3</v>
      </c>
      <c r="AU12" s="14">
        <v>4</v>
      </c>
      <c r="AV12" s="14">
        <v>3</v>
      </c>
      <c r="AW12" t="s" s="15">
        <v>6</v>
      </c>
      <c r="AX12" t="s" s="15">
        <v>6</v>
      </c>
      <c r="AY12" t="s" s="15">
        <v>6</v>
      </c>
      <c r="AZ12" t="s" s="15">
        <v>6</v>
      </c>
      <c r="BA12" t="s" s="15">
        <v>6</v>
      </c>
      <c r="BB12" s="14">
        <v>4</v>
      </c>
      <c r="BC12" s="14">
        <v>2</v>
      </c>
      <c r="BD12" s="14">
        <v>4</v>
      </c>
      <c r="BE12" s="14">
        <v>3</v>
      </c>
      <c r="BF12" s="14">
        <v>4</v>
      </c>
      <c r="BG12" s="14">
        <v>3</v>
      </c>
      <c r="BH12" s="14">
        <v>3</v>
      </c>
      <c r="BI12" s="14">
        <v>3</v>
      </c>
      <c r="BJ12" s="14">
        <v>3</v>
      </c>
      <c r="BK12" t="s" s="15">
        <v>6</v>
      </c>
      <c r="BL12" t="s" s="15">
        <v>6</v>
      </c>
      <c r="BM12" s="20">
        <v>0.1770833333333333</v>
      </c>
      <c r="BN12" s="14">
        <v>2</v>
      </c>
      <c r="BO12" s="14">
        <v>4</v>
      </c>
      <c r="BP12" s="14">
        <v>4</v>
      </c>
      <c r="BQ12" s="14">
        <v>5</v>
      </c>
      <c r="BR12" s="14">
        <v>3</v>
      </c>
      <c r="BS12" s="14">
        <v>3</v>
      </c>
      <c r="BT12" s="14">
        <v>5</v>
      </c>
      <c r="BU12" s="14">
        <v>3</v>
      </c>
      <c r="BV12" s="14">
        <v>5</v>
      </c>
      <c r="BW12" s="14">
        <v>3</v>
      </c>
      <c r="BX12" s="14">
        <v>3</v>
      </c>
      <c r="BY12" s="14">
        <v>2</v>
      </c>
      <c r="BZ12" s="14">
        <v>2</v>
      </c>
      <c r="CA12" s="14">
        <v>2</v>
      </c>
      <c r="CB12" s="14">
        <v>3</v>
      </c>
      <c r="CC12" s="14">
        <v>5</v>
      </c>
      <c r="CD12" s="14">
        <v>3</v>
      </c>
      <c r="CE12" s="14">
        <v>2</v>
      </c>
      <c r="CF12" s="14">
        <v>2</v>
      </c>
      <c r="CG12" s="14">
        <v>2</v>
      </c>
      <c r="CH12" s="14">
        <v>3</v>
      </c>
      <c r="CI12" s="14">
        <v>3</v>
      </c>
      <c r="CJ12" s="14">
        <v>2</v>
      </c>
      <c r="CK12" s="14">
        <v>4</v>
      </c>
      <c r="CL12" s="14">
        <v>3</v>
      </c>
      <c r="CM12" s="14">
        <v>2</v>
      </c>
      <c r="CN12" s="14">
        <v>2</v>
      </c>
      <c r="CO12" s="14">
        <v>3</v>
      </c>
      <c r="CP12" s="14">
        <v>3</v>
      </c>
      <c r="CQ12" s="14">
        <v>3</v>
      </c>
      <c r="CR12" s="14">
        <v>3</v>
      </c>
      <c r="CS12" s="17">
        <f>(SUM(B12:AF12)+SUM(AH12:BL12)+SUM(BN12:CR12))/2</f>
        <v>116</v>
      </c>
      <c r="CT12" s="18"/>
    </row>
    <row r="13" ht="18.5" customHeight="1">
      <c r="A13" s="19">
        <v>0.1979166666666667</v>
      </c>
      <c r="B13" s="14">
        <v>3</v>
      </c>
      <c r="C13" s="14">
        <v>2</v>
      </c>
      <c r="D13" s="14">
        <v>2</v>
      </c>
      <c r="E13" s="14">
        <v>3</v>
      </c>
      <c r="F13" s="14">
        <v>2</v>
      </c>
      <c r="G13" s="14">
        <v>2</v>
      </c>
      <c r="H13" s="14">
        <v>2</v>
      </c>
      <c r="I13" s="14">
        <v>2</v>
      </c>
      <c r="J13" s="14">
        <v>2</v>
      </c>
      <c r="K13" s="14">
        <v>1</v>
      </c>
      <c r="L13" s="14">
        <v>3</v>
      </c>
      <c r="M13" s="14">
        <v>2</v>
      </c>
      <c r="N13" s="14">
        <v>4</v>
      </c>
      <c r="O13" s="14">
        <v>1</v>
      </c>
      <c r="P13" s="14">
        <v>2</v>
      </c>
      <c r="Q13" s="14">
        <v>1</v>
      </c>
      <c r="R13" s="14">
        <v>1</v>
      </c>
      <c r="S13" s="14">
        <v>3</v>
      </c>
      <c r="T13" s="14">
        <v>1</v>
      </c>
      <c r="U13" s="14">
        <v>2</v>
      </c>
      <c r="V13" s="14">
        <v>4</v>
      </c>
      <c r="W13" s="14">
        <v>7</v>
      </c>
      <c r="X13" s="14">
        <v>2</v>
      </c>
      <c r="Y13" t="s" s="15">
        <v>6</v>
      </c>
      <c r="Z13" t="s" s="15">
        <v>6</v>
      </c>
      <c r="AA13" s="14">
        <v>2</v>
      </c>
      <c r="AB13" s="14">
        <v>2</v>
      </c>
      <c r="AC13" s="14">
        <v>2</v>
      </c>
      <c r="AD13" s="14">
        <v>2</v>
      </c>
      <c r="AE13" s="14">
        <v>3</v>
      </c>
      <c r="AF13" s="14">
        <v>2</v>
      </c>
      <c r="AG13" s="20">
        <v>0.1979166666666667</v>
      </c>
      <c r="AH13" s="14">
        <v>6</v>
      </c>
      <c r="AI13" s="14">
        <v>2</v>
      </c>
      <c r="AJ13" s="14">
        <v>3</v>
      </c>
      <c r="AK13" s="14">
        <v>2</v>
      </c>
      <c r="AL13" s="14">
        <v>4</v>
      </c>
      <c r="AM13" s="14">
        <v>2</v>
      </c>
      <c r="AN13" s="14">
        <v>3</v>
      </c>
      <c r="AO13" s="14">
        <v>4</v>
      </c>
      <c r="AP13" s="14">
        <v>2</v>
      </c>
      <c r="AQ13" s="14">
        <v>3</v>
      </c>
      <c r="AR13" s="14">
        <v>3</v>
      </c>
      <c r="AS13" s="14">
        <v>4</v>
      </c>
      <c r="AT13" s="14">
        <v>3</v>
      </c>
      <c r="AU13" s="14">
        <v>4</v>
      </c>
      <c r="AV13" s="14">
        <v>3</v>
      </c>
      <c r="AW13" t="s" s="15">
        <v>6</v>
      </c>
      <c r="AX13" t="s" s="15">
        <v>6</v>
      </c>
      <c r="AY13" t="s" s="15">
        <v>6</v>
      </c>
      <c r="AZ13" t="s" s="15">
        <v>6</v>
      </c>
      <c r="BA13" t="s" s="15">
        <v>6</v>
      </c>
      <c r="BB13" s="14">
        <v>4</v>
      </c>
      <c r="BC13" s="14">
        <v>2</v>
      </c>
      <c r="BD13" s="14">
        <v>4</v>
      </c>
      <c r="BE13" s="14">
        <v>3</v>
      </c>
      <c r="BF13" s="14">
        <v>4</v>
      </c>
      <c r="BG13" s="14">
        <v>3</v>
      </c>
      <c r="BH13" s="14">
        <v>3</v>
      </c>
      <c r="BI13" s="14">
        <v>4</v>
      </c>
      <c r="BJ13" s="14">
        <v>3</v>
      </c>
      <c r="BK13" t="s" s="15">
        <v>6</v>
      </c>
      <c r="BL13" t="s" s="15">
        <v>6</v>
      </c>
      <c r="BM13" s="20">
        <v>0.1979166666666667</v>
      </c>
      <c r="BN13" s="14">
        <v>2</v>
      </c>
      <c r="BO13" s="14">
        <v>4</v>
      </c>
      <c r="BP13" s="14">
        <v>4</v>
      </c>
      <c r="BQ13" s="14">
        <v>4</v>
      </c>
      <c r="BR13" s="14">
        <v>3</v>
      </c>
      <c r="BS13" s="14">
        <v>3</v>
      </c>
      <c r="BT13" s="14">
        <v>5</v>
      </c>
      <c r="BU13" s="14">
        <v>3</v>
      </c>
      <c r="BV13" s="14">
        <v>6</v>
      </c>
      <c r="BW13" s="14">
        <v>3</v>
      </c>
      <c r="BX13" s="14">
        <v>3</v>
      </c>
      <c r="BY13" s="14">
        <v>3</v>
      </c>
      <c r="BZ13" s="14">
        <v>2</v>
      </c>
      <c r="CA13" s="14">
        <v>2</v>
      </c>
      <c r="CB13" s="14">
        <v>2</v>
      </c>
      <c r="CC13" s="14">
        <v>5</v>
      </c>
      <c r="CD13" s="14">
        <v>2</v>
      </c>
      <c r="CE13" s="14">
        <v>2</v>
      </c>
      <c r="CF13" s="14">
        <v>2</v>
      </c>
      <c r="CG13" s="14">
        <v>2</v>
      </c>
      <c r="CH13" s="14">
        <v>3</v>
      </c>
      <c r="CI13" s="14">
        <v>3</v>
      </c>
      <c r="CJ13" s="14">
        <v>2</v>
      </c>
      <c r="CK13" s="14">
        <v>4</v>
      </c>
      <c r="CL13" s="14">
        <v>3</v>
      </c>
      <c r="CM13" s="14">
        <v>2</v>
      </c>
      <c r="CN13" s="14">
        <v>2</v>
      </c>
      <c r="CO13" s="14">
        <v>3</v>
      </c>
      <c r="CP13" s="14">
        <v>3</v>
      </c>
      <c r="CQ13" s="14">
        <v>4</v>
      </c>
      <c r="CR13" s="14">
        <v>4</v>
      </c>
      <c r="CS13" s="17">
        <f>(SUM(B13:AF13)+SUM(AH13:BL13)+SUM(BN13:CR13))/2</f>
        <v>120</v>
      </c>
      <c r="CT13" s="18"/>
    </row>
    <row r="14" ht="18.5" customHeight="1">
      <c r="A14" s="19">
        <v>0.21875</v>
      </c>
      <c r="B14" s="14">
        <v>3</v>
      </c>
      <c r="C14" s="14">
        <v>4</v>
      </c>
      <c r="D14" s="14">
        <v>1</v>
      </c>
      <c r="E14" s="14">
        <v>4</v>
      </c>
      <c r="F14" s="14">
        <v>2</v>
      </c>
      <c r="G14" s="14">
        <v>1</v>
      </c>
      <c r="H14" s="14">
        <v>2</v>
      </c>
      <c r="I14" s="14">
        <v>2</v>
      </c>
      <c r="J14" s="14">
        <v>2</v>
      </c>
      <c r="K14" s="14">
        <v>2</v>
      </c>
      <c r="L14" s="14">
        <v>3</v>
      </c>
      <c r="M14" s="14">
        <v>2</v>
      </c>
      <c r="N14" s="14">
        <v>4</v>
      </c>
      <c r="O14" s="14">
        <v>1</v>
      </c>
      <c r="P14" s="14">
        <v>1</v>
      </c>
      <c r="Q14" s="14">
        <v>1</v>
      </c>
      <c r="R14" s="14">
        <v>2</v>
      </c>
      <c r="S14" s="14">
        <v>2</v>
      </c>
      <c r="T14" s="14">
        <v>1</v>
      </c>
      <c r="U14" s="14">
        <v>2</v>
      </c>
      <c r="V14" s="14">
        <v>4</v>
      </c>
      <c r="W14" s="14">
        <v>6</v>
      </c>
      <c r="X14" s="14">
        <v>2</v>
      </c>
      <c r="Y14" t="s" s="15">
        <v>6</v>
      </c>
      <c r="Z14" t="s" s="15">
        <v>6</v>
      </c>
      <c r="AA14" s="14">
        <v>2</v>
      </c>
      <c r="AB14" s="14">
        <v>2</v>
      </c>
      <c r="AC14" s="14">
        <v>2</v>
      </c>
      <c r="AD14" s="14">
        <v>1</v>
      </c>
      <c r="AE14" s="14">
        <v>3</v>
      </c>
      <c r="AF14" s="14">
        <v>2</v>
      </c>
      <c r="AG14" s="20">
        <v>0.21875</v>
      </c>
      <c r="AH14" s="14">
        <v>6</v>
      </c>
      <c r="AI14" s="14">
        <v>2</v>
      </c>
      <c r="AJ14" s="14">
        <v>3</v>
      </c>
      <c r="AK14" s="14">
        <v>2</v>
      </c>
      <c r="AL14" s="14">
        <v>3</v>
      </c>
      <c r="AM14" s="14">
        <v>2</v>
      </c>
      <c r="AN14" s="14">
        <v>2</v>
      </c>
      <c r="AO14" s="14">
        <v>4</v>
      </c>
      <c r="AP14" s="14">
        <v>2</v>
      </c>
      <c r="AQ14" s="14">
        <v>3</v>
      </c>
      <c r="AR14" s="14">
        <v>3</v>
      </c>
      <c r="AS14" s="14">
        <v>3</v>
      </c>
      <c r="AT14" s="14">
        <v>3</v>
      </c>
      <c r="AU14" s="14">
        <v>3</v>
      </c>
      <c r="AV14" s="14">
        <v>3</v>
      </c>
      <c r="AW14" t="s" s="15">
        <v>6</v>
      </c>
      <c r="AX14" t="s" s="15">
        <v>6</v>
      </c>
      <c r="AY14" t="s" s="15">
        <v>6</v>
      </c>
      <c r="AZ14" t="s" s="15">
        <v>6</v>
      </c>
      <c r="BA14" t="s" s="15">
        <v>6</v>
      </c>
      <c r="BB14" s="14">
        <v>4</v>
      </c>
      <c r="BC14" s="14">
        <v>2</v>
      </c>
      <c r="BD14" s="14">
        <v>3</v>
      </c>
      <c r="BE14" s="14">
        <v>3</v>
      </c>
      <c r="BF14" s="14">
        <v>4</v>
      </c>
      <c r="BG14" s="14">
        <v>3</v>
      </c>
      <c r="BH14" s="14">
        <v>3</v>
      </c>
      <c r="BI14" s="14">
        <v>4</v>
      </c>
      <c r="BJ14" s="14">
        <v>4</v>
      </c>
      <c r="BK14" t="s" s="15">
        <v>6</v>
      </c>
      <c r="BL14" t="s" s="15">
        <v>6</v>
      </c>
      <c r="BM14" s="20">
        <v>0.21875</v>
      </c>
      <c r="BN14" s="14">
        <v>2</v>
      </c>
      <c r="BO14" s="14">
        <v>4</v>
      </c>
      <c r="BP14" s="14">
        <v>4</v>
      </c>
      <c r="BQ14" s="14">
        <v>4</v>
      </c>
      <c r="BR14" s="14">
        <v>3</v>
      </c>
      <c r="BS14" s="14">
        <v>2</v>
      </c>
      <c r="BT14" s="14">
        <v>4</v>
      </c>
      <c r="BU14" s="14">
        <v>3</v>
      </c>
      <c r="BV14" s="14">
        <v>6</v>
      </c>
      <c r="BW14" s="14">
        <v>3</v>
      </c>
      <c r="BX14" s="14">
        <v>3</v>
      </c>
      <c r="BY14" s="14">
        <v>3</v>
      </c>
      <c r="BZ14" s="14">
        <v>2</v>
      </c>
      <c r="CA14" s="14">
        <v>2</v>
      </c>
      <c r="CB14" s="14">
        <v>3</v>
      </c>
      <c r="CC14" s="14">
        <v>5</v>
      </c>
      <c r="CD14" s="14">
        <v>3</v>
      </c>
      <c r="CE14" s="14">
        <v>2</v>
      </c>
      <c r="CF14" s="14">
        <v>2</v>
      </c>
      <c r="CG14" s="14">
        <v>2</v>
      </c>
      <c r="CH14" s="14">
        <v>3</v>
      </c>
      <c r="CI14" s="14">
        <v>5</v>
      </c>
      <c r="CJ14" s="14">
        <v>3</v>
      </c>
      <c r="CK14" s="14">
        <v>4</v>
      </c>
      <c r="CL14" s="14">
        <v>3</v>
      </c>
      <c r="CM14" s="14">
        <v>2</v>
      </c>
      <c r="CN14" s="14">
        <v>2</v>
      </c>
      <c r="CO14" s="14">
        <v>3</v>
      </c>
      <c r="CP14" s="14">
        <v>3</v>
      </c>
      <c r="CQ14" s="14">
        <v>3</v>
      </c>
      <c r="CR14" s="14">
        <v>3</v>
      </c>
      <c r="CS14" s="17">
        <f>(SUM(B14:AF14)+SUM(AH14:BL14)+SUM(BN14:CR14))/2</f>
        <v>118</v>
      </c>
      <c r="CT14" s="18"/>
    </row>
    <row r="15" ht="18.5" customHeight="1">
      <c r="A15" s="19">
        <v>0.2395833333333333</v>
      </c>
      <c r="B15" s="14">
        <v>3</v>
      </c>
      <c r="C15" s="14">
        <v>6</v>
      </c>
      <c r="D15" s="14">
        <v>2</v>
      </c>
      <c r="E15" s="14">
        <v>4</v>
      </c>
      <c r="F15" s="14">
        <v>2</v>
      </c>
      <c r="G15" s="14">
        <v>2</v>
      </c>
      <c r="H15" s="14">
        <v>2</v>
      </c>
      <c r="I15" s="14">
        <v>3</v>
      </c>
      <c r="J15" s="14">
        <v>2</v>
      </c>
      <c r="K15" s="14">
        <v>3</v>
      </c>
      <c r="L15" s="14">
        <v>3</v>
      </c>
      <c r="M15" s="14">
        <v>2</v>
      </c>
      <c r="N15" s="14">
        <v>4</v>
      </c>
      <c r="O15" s="14">
        <v>1</v>
      </c>
      <c r="P15" s="14">
        <v>2</v>
      </c>
      <c r="Q15" s="14">
        <v>1</v>
      </c>
      <c r="R15" s="14">
        <v>1</v>
      </c>
      <c r="S15" s="14">
        <v>2</v>
      </c>
      <c r="T15" s="14">
        <v>2</v>
      </c>
      <c r="U15" s="14">
        <v>2</v>
      </c>
      <c r="V15" s="14">
        <v>4</v>
      </c>
      <c r="W15" s="14">
        <v>7</v>
      </c>
      <c r="X15" s="14">
        <v>2</v>
      </c>
      <c r="Y15" t="s" s="15">
        <v>6</v>
      </c>
      <c r="Z15" t="s" s="15">
        <v>6</v>
      </c>
      <c r="AA15" s="14">
        <v>2</v>
      </c>
      <c r="AB15" s="14">
        <v>2</v>
      </c>
      <c r="AC15" s="14">
        <v>2</v>
      </c>
      <c r="AD15" s="14">
        <v>1</v>
      </c>
      <c r="AE15" s="14">
        <v>3</v>
      </c>
      <c r="AF15" s="14">
        <v>2</v>
      </c>
      <c r="AG15" s="20">
        <v>0.2395833333333333</v>
      </c>
      <c r="AH15" s="14">
        <v>6</v>
      </c>
      <c r="AI15" s="14">
        <v>2</v>
      </c>
      <c r="AJ15" s="14">
        <v>3</v>
      </c>
      <c r="AK15" s="14">
        <v>3</v>
      </c>
      <c r="AL15" s="14">
        <v>3</v>
      </c>
      <c r="AM15" s="14">
        <v>3</v>
      </c>
      <c r="AN15" s="14">
        <v>3</v>
      </c>
      <c r="AO15" s="14">
        <v>4</v>
      </c>
      <c r="AP15" s="14">
        <v>2</v>
      </c>
      <c r="AQ15" s="14">
        <v>3</v>
      </c>
      <c r="AR15" s="14">
        <v>3</v>
      </c>
      <c r="AS15" s="14">
        <v>3</v>
      </c>
      <c r="AT15" s="14">
        <v>3</v>
      </c>
      <c r="AU15" s="14">
        <v>4</v>
      </c>
      <c r="AV15" s="14">
        <v>3</v>
      </c>
      <c r="AW15" t="s" s="15">
        <v>6</v>
      </c>
      <c r="AX15" t="s" s="15">
        <v>6</v>
      </c>
      <c r="AY15" t="s" s="15">
        <v>6</v>
      </c>
      <c r="AZ15" t="s" s="15">
        <v>6</v>
      </c>
      <c r="BA15" t="s" s="15">
        <v>6</v>
      </c>
      <c r="BB15" s="14">
        <v>4</v>
      </c>
      <c r="BC15" s="14">
        <v>2</v>
      </c>
      <c r="BD15" s="14">
        <v>3</v>
      </c>
      <c r="BE15" s="14">
        <v>3</v>
      </c>
      <c r="BF15" s="14">
        <v>4</v>
      </c>
      <c r="BG15" s="14">
        <v>3</v>
      </c>
      <c r="BH15" s="14">
        <v>3</v>
      </c>
      <c r="BI15" s="14">
        <v>3</v>
      </c>
      <c r="BJ15" s="14">
        <v>3</v>
      </c>
      <c r="BK15" t="s" s="15">
        <v>6</v>
      </c>
      <c r="BL15" t="s" s="15">
        <v>6</v>
      </c>
      <c r="BM15" s="20">
        <v>0.2395833333333333</v>
      </c>
      <c r="BN15" s="14">
        <v>2</v>
      </c>
      <c r="BO15" s="14">
        <v>5</v>
      </c>
      <c r="BP15" s="14">
        <v>4</v>
      </c>
      <c r="BQ15" s="14">
        <v>3</v>
      </c>
      <c r="BR15" s="14">
        <v>3</v>
      </c>
      <c r="BS15" s="14">
        <v>2</v>
      </c>
      <c r="BT15" s="14">
        <v>4</v>
      </c>
      <c r="BU15" s="14">
        <v>2</v>
      </c>
      <c r="BV15" s="14">
        <v>5</v>
      </c>
      <c r="BW15" s="14">
        <v>3</v>
      </c>
      <c r="BX15" s="14">
        <v>3</v>
      </c>
      <c r="BY15" s="14">
        <v>3</v>
      </c>
      <c r="BZ15" s="14">
        <v>2</v>
      </c>
      <c r="CA15" s="14">
        <v>3</v>
      </c>
      <c r="CB15" s="14">
        <v>2</v>
      </c>
      <c r="CC15" s="14">
        <v>4</v>
      </c>
      <c r="CD15" s="14">
        <v>2</v>
      </c>
      <c r="CE15" s="14">
        <v>3</v>
      </c>
      <c r="CF15" s="14">
        <v>2</v>
      </c>
      <c r="CG15" s="14">
        <v>2</v>
      </c>
      <c r="CH15" s="14">
        <v>3</v>
      </c>
      <c r="CI15" s="14">
        <v>5</v>
      </c>
      <c r="CJ15" s="14">
        <v>3</v>
      </c>
      <c r="CK15" s="14">
        <v>4</v>
      </c>
      <c r="CL15" s="14">
        <v>3</v>
      </c>
      <c r="CM15" s="14">
        <v>3</v>
      </c>
      <c r="CN15" s="14">
        <v>3</v>
      </c>
      <c r="CO15" s="14">
        <v>3</v>
      </c>
      <c r="CP15" s="14">
        <v>3</v>
      </c>
      <c r="CQ15" s="14">
        <v>3</v>
      </c>
      <c r="CR15" s="14">
        <v>3</v>
      </c>
      <c r="CS15" s="17">
        <f>(SUM(B15:AF15)+SUM(AH15:BL15)+SUM(BN15:CR15))/2</f>
        <v>122.5</v>
      </c>
      <c r="CT15" s="18"/>
    </row>
    <row r="16" ht="18.5" customHeight="1">
      <c r="A16" s="19">
        <v>0.2604166666666667</v>
      </c>
      <c r="B16" s="14">
        <v>3</v>
      </c>
      <c r="C16" s="14">
        <v>5</v>
      </c>
      <c r="D16" s="14">
        <v>1</v>
      </c>
      <c r="E16" s="14">
        <v>6</v>
      </c>
      <c r="F16" s="14">
        <v>2</v>
      </c>
      <c r="G16" s="14">
        <v>2</v>
      </c>
      <c r="H16" s="14">
        <v>3</v>
      </c>
      <c r="I16" s="14">
        <v>3</v>
      </c>
      <c r="J16" s="14">
        <v>2</v>
      </c>
      <c r="K16" s="14">
        <v>3</v>
      </c>
      <c r="L16" s="14">
        <v>2</v>
      </c>
      <c r="M16" s="14">
        <v>2</v>
      </c>
      <c r="N16" s="14">
        <v>4</v>
      </c>
      <c r="O16" s="14">
        <v>1</v>
      </c>
      <c r="P16" s="14">
        <v>2</v>
      </c>
      <c r="Q16" s="14">
        <v>1</v>
      </c>
      <c r="R16" s="14">
        <v>1</v>
      </c>
      <c r="S16" s="14">
        <v>2</v>
      </c>
      <c r="T16" s="14">
        <v>2</v>
      </c>
      <c r="U16" s="14">
        <v>1</v>
      </c>
      <c r="V16" s="14">
        <v>5</v>
      </c>
      <c r="W16" s="14">
        <v>7</v>
      </c>
      <c r="X16" s="14">
        <v>3</v>
      </c>
      <c r="Y16" t="s" s="15">
        <v>6</v>
      </c>
      <c r="Z16" t="s" s="15">
        <v>6</v>
      </c>
      <c r="AA16" s="14">
        <v>2</v>
      </c>
      <c r="AB16" s="14">
        <v>2</v>
      </c>
      <c r="AC16" s="14">
        <v>2</v>
      </c>
      <c r="AD16" s="14">
        <v>2</v>
      </c>
      <c r="AE16" s="14">
        <v>3</v>
      </c>
      <c r="AF16" s="14">
        <v>2</v>
      </c>
      <c r="AG16" s="20">
        <v>0.2604166666666667</v>
      </c>
      <c r="AH16" s="14">
        <v>6</v>
      </c>
      <c r="AI16" s="14">
        <v>3</v>
      </c>
      <c r="AJ16" s="14">
        <v>3</v>
      </c>
      <c r="AK16" s="14">
        <v>3</v>
      </c>
      <c r="AL16" s="14">
        <v>4</v>
      </c>
      <c r="AM16" s="14">
        <v>2</v>
      </c>
      <c r="AN16" s="14">
        <v>3</v>
      </c>
      <c r="AO16" s="14">
        <v>4</v>
      </c>
      <c r="AP16" s="14">
        <v>2</v>
      </c>
      <c r="AQ16" s="14">
        <v>3</v>
      </c>
      <c r="AR16" s="14">
        <v>3</v>
      </c>
      <c r="AS16" s="14">
        <v>3</v>
      </c>
      <c r="AT16" s="14">
        <v>2</v>
      </c>
      <c r="AU16" s="14">
        <v>3</v>
      </c>
      <c r="AV16" s="14">
        <v>3</v>
      </c>
      <c r="AW16" t="s" s="15">
        <v>6</v>
      </c>
      <c r="AX16" t="s" s="15">
        <v>6</v>
      </c>
      <c r="AY16" t="s" s="15">
        <v>6</v>
      </c>
      <c r="AZ16" t="s" s="15">
        <v>6</v>
      </c>
      <c r="BA16" t="s" s="15">
        <v>6</v>
      </c>
      <c r="BB16" s="14">
        <v>4</v>
      </c>
      <c r="BC16" s="14">
        <v>2</v>
      </c>
      <c r="BD16" s="14">
        <v>3</v>
      </c>
      <c r="BE16" s="14">
        <v>3</v>
      </c>
      <c r="BF16" s="14">
        <v>5</v>
      </c>
      <c r="BG16" s="14">
        <v>3</v>
      </c>
      <c r="BH16" s="14">
        <v>3</v>
      </c>
      <c r="BI16" s="14">
        <v>4</v>
      </c>
      <c r="BJ16" s="14">
        <v>4</v>
      </c>
      <c r="BK16" t="s" s="15">
        <v>6</v>
      </c>
      <c r="BL16" t="s" s="15">
        <v>6</v>
      </c>
      <c r="BM16" s="20">
        <v>0.2604166666666667</v>
      </c>
      <c r="BN16" s="14">
        <v>2</v>
      </c>
      <c r="BO16" s="14">
        <v>4</v>
      </c>
      <c r="BP16" s="14">
        <v>4</v>
      </c>
      <c r="BQ16" s="14">
        <v>3</v>
      </c>
      <c r="BR16" s="14">
        <v>3</v>
      </c>
      <c r="BS16" s="14">
        <v>2</v>
      </c>
      <c r="BT16" s="14">
        <v>4</v>
      </c>
      <c r="BU16" s="14">
        <v>3</v>
      </c>
      <c r="BV16" s="14">
        <v>5</v>
      </c>
      <c r="BW16" s="14">
        <v>3</v>
      </c>
      <c r="BX16" s="14">
        <v>2</v>
      </c>
      <c r="BY16" s="14">
        <v>3</v>
      </c>
      <c r="BZ16" s="14">
        <v>2</v>
      </c>
      <c r="CA16" s="14">
        <v>3</v>
      </c>
      <c r="CB16" s="14">
        <v>2</v>
      </c>
      <c r="CC16" s="14">
        <v>4</v>
      </c>
      <c r="CD16" s="14">
        <v>2</v>
      </c>
      <c r="CE16" s="14">
        <v>3</v>
      </c>
      <c r="CF16" s="14">
        <v>2</v>
      </c>
      <c r="CG16" s="14">
        <v>2</v>
      </c>
      <c r="CH16" s="14">
        <v>4</v>
      </c>
      <c r="CI16" s="14">
        <v>5</v>
      </c>
      <c r="CJ16" s="14">
        <v>4</v>
      </c>
      <c r="CK16" s="14">
        <v>4</v>
      </c>
      <c r="CL16" s="14">
        <v>3</v>
      </c>
      <c r="CM16" s="14">
        <v>3</v>
      </c>
      <c r="CN16" s="14">
        <v>2</v>
      </c>
      <c r="CO16" s="14">
        <v>3</v>
      </c>
      <c r="CP16" s="14">
        <v>3</v>
      </c>
      <c r="CQ16" s="14">
        <v>3</v>
      </c>
      <c r="CR16" s="14">
        <v>3</v>
      </c>
      <c r="CS16" s="17">
        <f>(SUM(B16:AF16)+SUM(AH16:BL16)+SUM(BN16:CR16))/2</f>
        <v>124.5</v>
      </c>
      <c r="CT16" s="18"/>
    </row>
    <row r="17" ht="18.5" customHeight="1">
      <c r="A17" s="19">
        <v>0.28125</v>
      </c>
      <c r="B17" s="14">
        <v>3</v>
      </c>
      <c r="C17" s="14">
        <v>6</v>
      </c>
      <c r="D17" s="14">
        <v>2</v>
      </c>
      <c r="E17" s="14">
        <v>5</v>
      </c>
      <c r="F17" s="14">
        <v>2</v>
      </c>
      <c r="G17" s="14">
        <v>2</v>
      </c>
      <c r="H17" s="14">
        <v>3</v>
      </c>
      <c r="I17" s="14">
        <v>3</v>
      </c>
      <c r="J17" s="14">
        <v>2</v>
      </c>
      <c r="K17" s="14">
        <v>3</v>
      </c>
      <c r="L17" s="14">
        <v>4</v>
      </c>
      <c r="M17" s="14">
        <v>3</v>
      </c>
      <c r="N17" s="14">
        <v>4</v>
      </c>
      <c r="O17" s="14">
        <v>1</v>
      </c>
      <c r="P17" s="14">
        <v>2</v>
      </c>
      <c r="Q17" s="14">
        <v>2</v>
      </c>
      <c r="R17" s="14">
        <v>1</v>
      </c>
      <c r="S17" s="14">
        <v>2</v>
      </c>
      <c r="T17" s="14">
        <v>2</v>
      </c>
      <c r="U17" s="14">
        <v>3</v>
      </c>
      <c r="V17" s="14">
        <v>5</v>
      </c>
      <c r="W17" s="14">
        <v>7</v>
      </c>
      <c r="X17" s="14">
        <v>4</v>
      </c>
      <c r="Y17" t="s" s="15">
        <v>6</v>
      </c>
      <c r="Z17" t="s" s="15">
        <v>6</v>
      </c>
      <c r="AA17" s="14">
        <v>2</v>
      </c>
      <c r="AB17" s="14">
        <v>2</v>
      </c>
      <c r="AC17" s="14">
        <v>2</v>
      </c>
      <c r="AD17" s="14">
        <v>2</v>
      </c>
      <c r="AE17" s="14">
        <v>3</v>
      </c>
      <c r="AF17" s="14">
        <v>2</v>
      </c>
      <c r="AG17" s="20">
        <v>0.28125</v>
      </c>
      <c r="AH17" s="14">
        <v>5</v>
      </c>
      <c r="AI17" s="14">
        <v>2</v>
      </c>
      <c r="AJ17" s="14">
        <v>3</v>
      </c>
      <c r="AK17" s="14">
        <v>3</v>
      </c>
      <c r="AL17" s="14">
        <v>4</v>
      </c>
      <c r="AM17" s="14">
        <v>3</v>
      </c>
      <c r="AN17" s="14">
        <v>3</v>
      </c>
      <c r="AO17" s="14">
        <v>4</v>
      </c>
      <c r="AP17" s="14">
        <v>2</v>
      </c>
      <c r="AQ17" s="14">
        <v>3</v>
      </c>
      <c r="AR17" s="14">
        <v>3</v>
      </c>
      <c r="AS17" s="14">
        <v>3</v>
      </c>
      <c r="AT17" s="14">
        <v>3</v>
      </c>
      <c r="AU17" s="14">
        <v>4</v>
      </c>
      <c r="AV17" s="14">
        <v>3</v>
      </c>
      <c r="AW17" t="s" s="15">
        <v>6</v>
      </c>
      <c r="AX17" t="s" s="15">
        <v>6</v>
      </c>
      <c r="AY17" t="s" s="15">
        <v>6</v>
      </c>
      <c r="AZ17" t="s" s="15">
        <v>6</v>
      </c>
      <c r="BA17" t="s" s="15">
        <v>6</v>
      </c>
      <c r="BB17" s="14">
        <v>4</v>
      </c>
      <c r="BC17" s="14">
        <v>2</v>
      </c>
      <c r="BD17" s="14">
        <v>4</v>
      </c>
      <c r="BE17" s="14">
        <v>3</v>
      </c>
      <c r="BF17" s="14">
        <v>4</v>
      </c>
      <c r="BG17" s="14">
        <v>3</v>
      </c>
      <c r="BH17" s="14">
        <v>3</v>
      </c>
      <c r="BI17" s="14">
        <v>3</v>
      </c>
      <c r="BJ17" s="14">
        <v>3</v>
      </c>
      <c r="BK17" t="s" s="15">
        <v>6</v>
      </c>
      <c r="BL17" t="s" s="15">
        <v>6</v>
      </c>
      <c r="BM17" s="20">
        <v>0.28125</v>
      </c>
      <c r="BN17" s="14">
        <v>2</v>
      </c>
      <c r="BO17" s="14">
        <v>3</v>
      </c>
      <c r="BP17" s="14">
        <v>4</v>
      </c>
      <c r="BQ17" s="14">
        <v>3</v>
      </c>
      <c r="BR17" s="14">
        <v>3</v>
      </c>
      <c r="BS17" s="14">
        <v>2</v>
      </c>
      <c r="BT17" s="14">
        <v>4</v>
      </c>
      <c r="BU17" s="14">
        <v>2</v>
      </c>
      <c r="BV17" s="14">
        <v>5</v>
      </c>
      <c r="BW17" s="14">
        <v>3</v>
      </c>
      <c r="BX17" s="14">
        <v>2</v>
      </c>
      <c r="BY17" s="14">
        <v>3</v>
      </c>
      <c r="BZ17" s="14">
        <v>2</v>
      </c>
      <c r="CA17" s="14">
        <v>3</v>
      </c>
      <c r="CB17" s="14">
        <v>2</v>
      </c>
      <c r="CC17" s="14">
        <v>3</v>
      </c>
      <c r="CD17" s="14">
        <v>3</v>
      </c>
      <c r="CE17" s="14">
        <v>3</v>
      </c>
      <c r="CF17" s="14">
        <v>2</v>
      </c>
      <c r="CG17" s="14">
        <v>2</v>
      </c>
      <c r="CH17" s="14">
        <v>3</v>
      </c>
      <c r="CI17" s="14">
        <v>5</v>
      </c>
      <c r="CJ17" s="14">
        <v>3</v>
      </c>
      <c r="CK17" s="14">
        <v>4</v>
      </c>
      <c r="CL17" s="14">
        <v>3</v>
      </c>
      <c r="CM17" s="14">
        <v>2</v>
      </c>
      <c r="CN17" s="14">
        <v>2</v>
      </c>
      <c r="CO17" s="14">
        <v>3</v>
      </c>
      <c r="CP17" s="14">
        <v>3</v>
      </c>
      <c r="CQ17" s="14">
        <v>3</v>
      </c>
      <c r="CR17" s="14">
        <v>4</v>
      </c>
      <c r="CS17" s="17">
        <f>(SUM(B17:AF17)+SUM(AH17:BL17)+SUM(BN17:CR17))/2</f>
        <v>126</v>
      </c>
      <c r="CT17" s="18"/>
    </row>
    <row r="18" ht="18.5" customHeight="1">
      <c r="A18" s="19">
        <v>0.3020833333333333</v>
      </c>
      <c r="B18" s="14">
        <v>3</v>
      </c>
      <c r="C18" s="14">
        <v>5</v>
      </c>
      <c r="D18" s="14">
        <v>1</v>
      </c>
      <c r="E18" s="14">
        <v>3</v>
      </c>
      <c r="F18" s="14">
        <v>1</v>
      </c>
      <c r="G18" s="14">
        <v>2</v>
      </c>
      <c r="H18" s="14">
        <v>3</v>
      </c>
      <c r="I18" s="14">
        <v>4</v>
      </c>
      <c r="J18" s="14">
        <v>2</v>
      </c>
      <c r="K18" s="14">
        <v>2</v>
      </c>
      <c r="L18" s="14">
        <v>6</v>
      </c>
      <c r="M18" s="14">
        <v>3</v>
      </c>
      <c r="N18" s="14">
        <v>4</v>
      </c>
      <c r="O18" s="14">
        <v>1</v>
      </c>
      <c r="P18" s="14">
        <v>2</v>
      </c>
      <c r="Q18" s="14">
        <v>3</v>
      </c>
      <c r="R18" s="14">
        <v>1</v>
      </c>
      <c r="S18" s="14">
        <v>2</v>
      </c>
      <c r="T18" s="14">
        <v>1</v>
      </c>
      <c r="U18" s="14">
        <v>3</v>
      </c>
      <c r="V18" s="14">
        <v>5</v>
      </c>
      <c r="W18" s="14">
        <v>5</v>
      </c>
      <c r="X18" s="14">
        <v>4</v>
      </c>
      <c r="Y18" t="s" s="15">
        <v>6</v>
      </c>
      <c r="Z18" t="s" s="15">
        <v>6</v>
      </c>
      <c r="AA18" s="14">
        <v>2</v>
      </c>
      <c r="AB18" s="14">
        <v>3</v>
      </c>
      <c r="AC18" s="14">
        <v>2</v>
      </c>
      <c r="AD18" s="14">
        <v>2</v>
      </c>
      <c r="AE18" s="14">
        <v>3</v>
      </c>
      <c r="AF18" s="14">
        <v>2</v>
      </c>
      <c r="AG18" s="20">
        <v>0.3020833333333333</v>
      </c>
      <c r="AH18" s="14">
        <v>6</v>
      </c>
      <c r="AI18" s="14">
        <v>3</v>
      </c>
      <c r="AJ18" s="14">
        <v>3</v>
      </c>
      <c r="AK18" s="14">
        <v>3</v>
      </c>
      <c r="AL18" s="14">
        <v>4</v>
      </c>
      <c r="AM18" s="14">
        <v>3</v>
      </c>
      <c r="AN18" s="14">
        <v>3</v>
      </c>
      <c r="AO18" s="14">
        <v>4</v>
      </c>
      <c r="AP18" s="14">
        <v>2</v>
      </c>
      <c r="AQ18" s="14">
        <v>3</v>
      </c>
      <c r="AR18" s="14">
        <v>4</v>
      </c>
      <c r="AS18" s="14">
        <v>3</v>
      </c>
      <c r="AT18" s="14">
        <v>3</v>
      </c>
      <c r="AU18" s="14">
        <v>4</v>
      </c>
      <c r="AV18" s="14">
        <v>3</v>
      </c>
      <c r="AW18" t="s" s="15">
        <v>6</v>
      </c>
      <c r="AX18" t="s" s="15">
        <v>6</v>
      </c>
      <c r="AY18" t="s" s="15">
        <v>6</v>
      </c>
      <c r="AZ18" t="s" s="15">
        <v>6</v>
      </c>
      <c r="BA18" t="s" s="15">
        <v>6</v>
      </c>
      <c r="BB18" s="14">
        <v>4</v>
      </c>
      <c r="BC18" s="14">
        <v>2</v>
      </c>
      <c r="BD18" s="14">
        <v>4</v>
      </c>
      <c r="BE18" s="14">
        <v>3</v>
      </c>
      <c r="BF18" s="14">
        <v>4</v>
      </c>
      <c r="BG18" s="14">
        <v>3</v>
      </c>
      <c r="BH18" s="14">
        <v>3</v>
      </c>
      <c r="BI18" s="14">
        <v>3</v>
      </c>
      <c r="BJ18" s="14">
        <v>4</v>
      </c>
      <c r="BK18" t="s" s="15">
        <v>6</v>
      </c>
      <c r="BL18" t="s" s="15">
        <v>6</v>
      </c>
      <c r="BM18" s="20">
        <v>0.3020833333333333</v>
      </c>
      <c r="BN18" s="14">
        <v>2</v>
      </c>
      <c r="BO18" s="14">
        <v>2</v>
      </c>
      <c r="BP18" s="14">
        <v>4</v>
      </c>
      <c r="BQ18" s="14">
        <v>3</v>
      </c>
      <c r="BR18" s="14">
        <v>3</v>
      </c>
      <c r="BS18" s="14">
        <v>3</v>
      </c>
      <c r="BT18" s="14">
        <v>4</v>
      </c>
      <c r="BU18" s="14">
        <v>2</v>
      </c>
      <c r="BV18" s="14">
        <v>6</v>
      </c>
      <c r="BW18" s="14">
        <v>3</v>
      </c>
      <c r="BX18" s="14">
        <v>2</v>
      </c>
      <c r="BY18" s="14">
        <v>3</v>
      </c>
      <c r="BZ18" s="14">
        <v>2</v>
      </c>
      <c r="CA18" s="14">
        <v>3</v>
      </c>
      <c r="CB18" s="14">
        <v>2</v>
      </c>
      <c r="CC18" s="14">
        <v>4</v>
      </c>
      <c r="CD18" s="14">
        <v>3</v>
      </c>
      <c r="CE18" s="14">
        <v>3</v>
      </c>
      <c r="CF18" s="14">
        <v>2</v>
      </c>
      <c r="CG18" s="14">
        <v>2</v>
      </c>
      <c r="CH18" s="14">
        <v>3</v>
      </c>
      <c r="CI18" s="14">
        <v>4</v>
      </c>
      <c r="CJ18" s="14">
        <v>3</v>
      </c>
      <c r="CK18" s="14">
        <v>4</v>
      </c>
      <c r="CL18" s="14">
        <v>3</v>
      </c>
      <c r="CM18" s="14">
        <v>2</v>
      </c>
      <c r="CN18" s="14">
        <v>2</v>
      </c>
      <c r="CO18" s="14">
        <v>3</v>
      </c>
      <c r="CP18" s="14">
        <v>3</v>
      </c>
      <c r="CQ18" s="14">
        <v>3</v>
      </c>
      <c r="CR18" s="14">
        <v>3</v>
      </c>
      <c r="CS18" s="17">
        <f>(SUM(B18:AF18)+SUM(AH18:BL18)+SUM(BN18:CR18))/2</f>
        <v>126</v>
      </c>
      <c r="CT18" s="18"/>
    </row>
    <row r="19" ht="18.5" customHeight="1">
      <c r="A19" s="19">
        <v>0.3229166666666667</v>
      </c>
      <c r="B19" s="14">
        <v>4</v>
      </c>
      <c r="C19" s="14">
        <v>6</v>
      </c>
      <c r="D19" s="14">
        <v>2</v>
      </c>
      <c r="E19" s="14">
        <v>3</v>
      </c>
      <c r="F19" s="14">
        <v>2</v>
      </c>
      <c r="G19" s="14">
        <v>2</v>
      </c>
      <c r="H19" s="14">
        <v>3</v>
      </c>
      <c r="I19" s="14">
        <v>4</v>
      </c>
      <c r="J19" s="14">
        <v>2</v>
      </c>
      <c r="K19" s="14">
        <v>2</v>
      </c>
      <c r="L19" s="14">
        <v>6</v>
      </c>
      <c r="M19" s="14">
        <v>3</v>
      </c>
      <c r="N19" s="14">
        <v>4</v>
      </c>
      <c r="O19" s="14">
        <v>1</v>
      </c>
      <c r="P19" s="14">
        <v>2</v>
      </c>
      <c r="Q19" s="14">
        <v>3</v>
      </c>
      <c r="R19" s="14">
        <v>1</v>
      </c>
      <c r="S19" s="14">
        <v>2</v>
      </c>
      <c r="T19" s="14">
        <v>2</v>
      </c>
      <c r="U19" s="14">
        <v>2</v>
      </c>
      <c r="V19" s="14">
        <v>5</v>
      </c>
      <c r="W19" s="14">
        <v>5</v>
      </c>
      <c r="X19" s="14">
        <v>3</v>
      </c>
      <c r="Y19" t="s" s="15">
        <v>6</v>
      </c>
      <c r="Z19" t="s" s="15">
        <v>6</v>
      </c>
      <c r="AA19" s="14">
        <v>2</v>
      </c>
      <c r="AB19" s="14">
        <v>3</v>
      </c>
      <c r="AC19" s="14">
        <v>2</v>
      </c>
      <c r="AD19" s="14">
        <v>2</v>
      </c>
      <c r="AE19" s="14">
        <v>3</v>
      </c>
      <c r="AF19" s="14">
        <v>3</v>
      </c>
      <c r="AG19" s="20">
        <v>0.3229166666666667</v>
      </c>
      <c r="AH19" s="14">
        <v>5</v>
      </c>
      <c r="AI19" s="14">
        <v>3</v>
      </c>
      <c r="AJ19" s="14">
        <v>3</v>
      </c>
      <c r="AK19" s="14">
        <v>4</v>
      </c>
      <c r="AL19" s="14">
        <v>5</v>
      </c>
      <c r="AM19" s="14">
        <v>2</v>
      </c>
      <c r="AN19" s="14">
        <v>3</v>
      </c>
      <c r="AO19" s="14">
        <v>4</v>
      </c>
      <c r="AP19" s="14">
        <v>2</v>
      </c>
      <c r="AQ19" s="14">
        <v>3</v>
      </c>
      <c r="AR19" s="14">
        <v>4</v>
      </c>
      <c r="AS19" s="14">
        <v>3</v>
      </c>
      <c r="AT19" s="14">
        <v>3</v>
      </c>
      <c r="AU19" s="14">
        <v>4</v>
      </c>
      <c r="AV19" s="14">
        <v>3</v>
      </c>
      <c r="AW19" t="s" s="15">
        <v>6</v>
      </c>
      <c r="AX19" t="s" s="15">
        <v>6</v>
      </c>
      <c r="AY19" t="s" s="15">
        <v>6</v>
      </c>
      <c r="AZ19" t="s" s="15">
        <v>6</v>
      </c>
      <c r="BA19" t="s" s="15">
        <v>6</v>
      </c>
      <c r="BB19" s="14">
        <v>5</v>
      </c>
      <c r="BC19" s="14">
        <v>2</v>
      </c>
      <c r="BD19" s="14">
        <v>4</v>
      </c>
      <c r="BE19" s="14">
        <v>3</v>
      </c>
      <c r="BF19" s="14">
        <v>4</v>
      </c>
      <c r="BG19" s="14">
        <v>3</v>
      </c>
      <c r="BH19" s="14">
        <v>3</v>
      </c>
      <c r="BI19" s="14">
        <v>3</v>
      </c>
      <c r="BJ19" s="14">
        <v>4</v>
      </c>
      <c r="BK19" t="s" s="15">
        <v>6</v>
      </c>
      <c r="BL19" t="s" s="15">
        <v>6</v>
      </c>
      <c r="BM19" s="20">
        <v>0.3229166666666667</v>
      </c>
      <c r="BN19" s="14">
        <v>2</v>
      </c>
      <c r="BO19" s="14">
        <v>3</v>
      </c>
      <c r="BP19" s="14">
        <v>4</v>
      </c>
      <c r="BQ19" s="14">
        <v>3</v>
      </c>
      <c r="BR19" s="14">
        <v>3</v>
      </c>
      <c r="BS19" s="14">
        <v>2</v>
      </c>
      <c r="BT19" s="14">
        <v>4</v>
      </c>
      <c r="BU19" s="14">
        <v>3</v>
      </c>
      <c r="BV19" s="14">
        <v>7</v>
      </c>
      <c r="BW19" s="14">
        <v>3</v>
      </c>
      <c r="BX19" s="14">
        <v>3</v>
      </c>
      <c r="BY19" s="14">
        <v>3</v>
      </c>
      <c r="BZ19" s="14">
        <v>2</v>
      </c>
      <c r="CA19" s="14">
        <v>3</v>
      </c>
      <c r="CB19" s="14">
        <v>2</v>
      </c>
      <c r="CC19" s="14">
        <v>4</v>
      </c>
      <c r="CD19" s="14">
        <v>2</v>
      </c>
      <c r="CE19" s="14">
        <v>4</v>
      </c>
      <c r="CF19" s="14">
        <v>3</v>
      </c>
      <c r="CG19" s="14">
        <v>3</v>
      </c>
      <c r="CH19" s="14">
        <v>4</v>
      </c>
      <c r="CI19" s="14">
        <v>3</v>
      </c>
      <c r="CJ19" s="14">
        <v>3</v>
      </c>
      <c r="CK19" s="14">
        <v>4</v>
      </c>
      <c r="CL19" s="14">
        <v>3</v>
      </c>
      <c r="CM19" s="14">
        <v>2</v>
      </c>
      <c r="CN19" s="14">
        <v>2</v>
      </c>
      <c r="CO19" s="14">
        <v>3</v>
      </c>
      <c r="CP19" s="14">
        <v>3</v>
      </c>
      <c r="CQ19" s="14">
        <v>3</v>
      </c>
      <c r="CR19" s="14">
        <v>3</v>
      </c>
      <c r="CS19" s="17">
        <f>(SUM(B19:AF19)+SUM(AH19:BL19)+SUM(BN19:CR19))/2</f>
        <v>131</v>
      </c>
      <c r="CT19" s="18"/>
    </row>
    <row r="20" ht="18.5" customHeight="1">
      <c r="A20" s="19">
        <v>0.34375</v>
      </c>
      <c r="B20" s="14">
        <v>3</v>
      </c>
      <c r="C20" s="14">
        <v>5</v>
      </c>
      <c r="D20" s="14">
        <v>2</v>
      </c>
      <c r="E20" s="14">
        <v>4</v>
      </c>
      <c r="F20" s="14">
        <v>3</v>
      </c>
      <c r="G20" s="14">
        <v>2</v>
      </c>
      <c r="H20" s="14">
        <v>4</v>
      </c>
      <c r="I20" s="14">
        <v>4</v>
      </c>
      <c r="J20" s="14">
        <v>2</v>
      </c>
      <c r="K20" s="14">
        <v>4</v>
      </c>
      <c r="L20" s="14">
        <v>5</v>
      </c>
      <c r="M20" s="14">
        <v>3</v>
      </c>
      <c r="N20" s="14">
        <v>4</v>
      </c>
      <c r="O20" s="14">
        <v>1</v>
      </c>
      <c r="P20" s="14">
        <v>2</v>
      </c>
      <c r="Q20" s="14">
        <v>3</v>
      </c>
      <c r="R20" s="14">
        <v>1</v>
      </c>
      <c r="S20" s="14">
        <v>3</v>
      </c>
      <c r="T20" s="14">
        <v>1</v>
      </c>
      <c r="U20" s="14">
        <v>2</v>
      </c>
      <c r="V20" s="14">
        <v>5</v>
      </c>
      <c r="W20" s="14">
        <v>7</v>
      </c>
      <c r="X20" s="14">
        <v>2</v>
      </c>
      <c r="Y20" t="s" s="15">
        <v>6</v>
      </c>
      <c r="Z20" t="s" s="15">
        <v>6</v>
      </c>
      <c r="AA20" s="14">
        <v>2</v>
      </c>
      <c r="AB20" s="14">
        <v>3</v>
      </c>
      <c r="AC20" s="14">
        <v>2</v>
      </c>
      <c r="AD20" s="14">
        <v>2</v>
      </c>
      <c r="AE20" s="14">
        <v>3</v>
      </c>
      <c r="AF20" s="14">
        <v>3</v>
      </c>
      <c r="AG20" s="20">
        <v>0.34375</v>
      </c>
      <c r="AH20" s="14">
        <v>6</v>
      </c>
      <c r="AI20" s="14">
        <v>3</v>
      </c>
      <c r="AJ20" s="14">
        <v>3</v>
      </c>
      <c r="AK20" s="14">
        <v>4</v>
      </c>
      <c r="AL20" s="14">
        <v>5</v>
      </c>
      <c r="AM20" s="14">
        <v>3</v>
      </c>
      <c r="AN20" s="14">
        <v>2</v>
      </c>
      <c r="AO20" s="14">
        <v>3</v>
      </c>
      <c r="AP20" s="14">
        <v>2</v>
      </c>
      <c r="AQ20" s="14">
        <v>3</v>
      </c>
      <c r="AR20" s="14">
        <v>4</v>
      </c>
      <c r="AS20" s="14">
        <v>3</v>
      </c>
      <c r="AT20" s="14">
        <v>3</v>
      </c>
      <c r="AU20" s="14">
        <v>3</v>
      </c>
      <c r="AV20" s="14">
        <v>3</v>
      </c>
      <c r="AW20" t="s" s="15">
        <v>6</v>
      </c>
      <c r="AX20" t="s" s="15">
        <v>6</v>
      </c>
      <c r="AY20" t="s" s="15">
        <v>6</v>
      </c>
      <c r="AZ20" t="s" s="15">
        <v>6</v>
      </c>
      <c r="BA20" t="s" s="15">
        <v>6</v>
      </c>
      <c r="BB20" s="14">
        <v>4</v>
      </c>
      <c r="BC20" s="14">
        <v>2</v>
      </c>
      <c r="BD20" s="14">
        <v>5</v>
      </c>
      <c r="BE20" s="14">
        <v>3</v>
      </c>
      <c r="BF20" s="14">
        <v>4</v>
      </c>
      <c r="BG20" s="14">
        <v>3</v>
      </c>
      <c r="BH20" s="14">
        <v>2</v>
      </c>
      <c r="BI20" s="14">
        <v>3</v>
      </c>
      <c r="BJ20" s="14">
        <v>5</v>
      </c>
      <c r="BK20" t="s" s="15">
        <v>6</v>
      </c>
      <c r="BL20" t="s" s="15">
        <v>6</v>
      </c>
      <c r="BM20" s="20">
        <v>0.34375</v>
      </c>
      <c r="BN20" s="14">
        <v>2</v>
      </c>
      <c r="BO20" s="14">
        <v>3</v>
      </c>
      <c r="BP20" s="14">
        <v>6</v>
      </c>
      <c r="BQ20" s="14">
        <v>3</v>
      </c>
      <c r="BR20" s="14">
        <v>2</v>
      </c>
      <c r="BS20" s="14">
        <v>2</v>
      </c>
      <c r="BT20" s="14">
        <v>4</v>
      </c>
      <c r="BU20" s="14">
        <v>2</v>
      </c>
      <c r="BV20" s="14">
        <v>4</v>
      </c>
      <c r="BW20" s="14">
        <v>3</v>
      </c>
      <c r="BX20" s="14">
        <v>2</v>
      </c>
      <c r="BY20" s="14">
        <v>3</v>
      </c>
      <c r="BZ20" s="14">
        <v>2</v>
      </c>
      <c r="CA20" s="14">
        <v>2</v>
      </c>
      <c r="CB20" s="14">
        <v>2</v>
      </c>
      <c r="CC20" s="14">
        <v>4</v>
      </c>
      <c r="CD20" s="14">
        <v>3</v>
      </c>
      <c r="CE20" s="14">
        <v>2</v>
      </c>
      <c r="CF20" s="14">
        <v>3</v>
      </c>
      <c r="CG20" s="14">
        <v>3</v>
      </c>
      <c r="CH20" s="14">
        <v>5</v>
      </c>
      <c r="CI20" s="14">
        <v>3</v>
      </c>
      <c r="CJ20" s="14">
        <v>4</v>
      </c>
      <c r="CK20" s="14">
        <v>4</v>
      </c>
      <c r="CL20" s="14">
        <v>3</v>
      </c>
      <c r="CM20" s="14">
        <v>3</v>
      </c>
      <c r="CN20" s="14">
        <v>2</v>
      </c>
      <c r="CO20" s="14">
        <v>3</v>
      </c>
      <c r="CP20" s="14">
        <v>4</v>
      </c>
      <c r="CQ20" s="14">
        <v>3</v>
      </c>
      <c r="CR20" s="14">
        <v>3</v>
      </c>
      <c r="CS20" s="17">
        <f>(SUM(B20:AF20)+SUM(AH20:BL20)+SUM(BN20:CR20))/2</f>
        <v>131</v>
      </c>
      <c r="CT20" s="18"/>
    </row>
    <row r="21" ht="18.5" customHeight="1">
      <c r="A21" s="19">
        <v>0.3645833333333333</v>
      </c>
      <c r="B21" s="14">
        <v>4</v>
      </c>
      <c r="C21" s="14">
        <v>5</v>
      </c>
      <c r="D21" s="14">
        <v>2</v>
      </c>
      <c r="E21" s="14">
        <v>3</v>
      </c>
      <c r="F21" s="14">
        <v>4</v>
      </c>
      <c r="G21" s="14">
        <v>3</v>
      </c>
      <c r="H21" s="14">
        <v>3</v>
      </c>
      <c r="I21" s="14">
        <v>3</v>
      </c>
      <c r="J21" s="14">
        <v>1</v>
      </c>
      <c r="K21" s="14">
        <v>4</v>
      </c>
      <c r="L21" s="14">
        <v>7</v>
      </c>
      <c r="M21" s="14">
        <v>3</v>
      </c>
      <c r="N21" s="14">
        <v>5</v>
      </c>
      <c r="O21" s="14">
        <v>2</v>
      </c>
      <c r="P21" s="14">
        <v>2</v>
      </c>
      <c r="Q21" s="14">
        <v>4</v>
      </c>
      <c r="R21" s="14">
        <v>1</v>
      </c>
      <c r="S21" s="14">
        <v>4</v>
      </c>
      <c r="T21" s="14">
        <v>2</v>
      </c>
      <c r="U21" s="14">
        <v>2</v>
      </c>
      <c r="V21" s="14">
        <v>6</v>
      </c>
      <c r="W21" s="14">
        <v>8</v>
      </c>
      <c r="X21" s="14">
        <v>3</v>
      </c>
      <c r="Y21" t="s" s="15">
        <v>6</v>
      </c>
      <c r="Z21" t="s" s="15">
        <v>6</v>
      </c>
      <c r="AA21" s="14">
        <v>2</v>
      </c>
      <c r="AB21" s="14">
        <v>3</v>
      </c>
      <c r="AC21" s="14">
        <v>2</v>
      </c>
      <c r="AD21" s="14">
        <v>2</v>
      </c>
      <c r="AE21" s="14">
        <v>3</v>
      </c>
      <c r="AF21" s="14">
        <v>4</v>
      </c>
      <c r="AG21" s="20">
        <v>0.3645833333333333</v>
      </c>
      <c r="AH21" s="14">
        <v>6</v>
      </c>
      <c r="AI21" s="14">
        <v>3</v>
      </c>
      <c r="AJ21" s="14">
        <v>3</v>
      </c>
      <c r="AK21" s="14">
        <v>4</v>
      </c>
      <c r="AL21" s="14">
        <v>4</v>
      </c>
      <c r="AM21" s="14">
        <v>3</v>
      </c>
      <c r="AN21" s="14">
        <v>2</v>
      </c>
      <c r="AO21" s="14">
        <v>3</v>
      </c>
      <c r="AP21" s="14">
        <v>2</v>
      </c>
      <c r="AQ21" s="14">
        <v>3</v>
      </c>
      <c r="AR21" s="14">
        <v>4</v>
      </c>
      <c r="AS21" s="14">
        <v>3</v>
      </c>
      <c r="AT21" s="14">
        <v>3</v>
      </c>
      <c r="AU21" s="14">
        <v>3</v>
      </c>
      <c r="AV21" s="14">
        <v>3</v>
      </c>
      <c r="AW21" t="s" s="15">
        <v>6</v>
      </c>
      <c r="AX21" t="s" s="15">
        <v>6</v>
      </c>
      <c r="AY21" t="s" s="15">
        <v>6</v>
      </c>
      <c r="AZ21" t="s" s="15">
        <v>6</v>
      </c>
      <c r="BA21" t="s" s="15">
        <v>6</v>
      </c>
      <c r="BB21" s="14">
        <v>5</v>
      </c>
      <c r="BC21" s="14">
        <v>3</v>
      </c>
      <c r="BD21" s="14">
        <v>8</v>
      </c>
      <c r="BE21" s="14">
        <v>3</v>
      </c>
      <c r="BF21" s="14">
        <v>4</v>
      </c>
      <c r="BG21" s="14">
        <v>3</v>
      </c>
      <c r="BH21" s="14">
        <v>2</v>
      </c>
      <c r="BI21" s="14">
        <v>4</v>
      </c>
      <c r="BJ21" s="14">
        <v>5</v>
      </c>
      <c r="BK21" t="s" s="15">
        <v>6</v>
      </c>
      <c r="BL21" t="s" s="15">
        <v>6</v>
      </c>
      <c r="BM21" s="20">
        <v>0.3645833333333333</v>
      </c>
      <c r="BN21" s="14">
        <v>2</v>
      </c>
      <c r="BO21" s="14">
        <v>3</v>
      </c>
      <c r="BP21" s="14">
        <v>5</v>
      </c>
      <c r="BQ21" s="14">
        <v>3</v>
      </c>
      <c r="BR21" s="14">
        <v>2</v>
      </c>
      <c r="BS21" s="14">
        <v>2</v>
      </c>
      <c r="BT21" s="14">
        <v>4</v>
      </c>
      <c r="BU21" s="14">
        <v>3</v>
      </c>
      <c r="BV21" s="14">
        <v>4</v>
      </c>
      <c r="BW21" s="14">
        <v>3</v>
      </c>
      <c r="BX21" s="14">
        <v>3</v>
      </c>
      <c r="BY21" s="14">
        <v>5</v>
      </c>
      <c r="BZ21" s="14">
        <v>3</v>
      </c>
      <c r="CA21" s="14">
        <v>3</v>
      </c>
      <c r="CB21" s="14">
        <v>3</v>
      </c>
      <c r="CC21" s="14">
        <v>5</v>
      </c>
      <c r="CD21" s="14">
        <v>3</v>
      </c>
      <c r="CE21" s="14">
        <v>2</v>
      </c>
      <c r="CF21" s="14">
        <v>3</v>
      </c>
      <c r="CG21" s="14">
        <v>3</v>
      </c>
      <c r="CH21" s="14">
        <v>3</v>
      </c>
      <c r="CI21" s="14">
        <v>4</v>
      </c>
      <c r="CJ21" s="14">
        <v>4</v>
      </c>
      <c r="CK21" s="14">
        <v>4</v>
      </c>
      <c r="CL21" s="14">
        <v>3</v>
      </c>
      <c r="CM21" s="14">
        <v>4</v>
      </c>
      <c r="CN21" s="14">
        <v>3</v>
      </c>
      <c r="CO21" s="14">
        <v>3</v>
      </c>
      <c r="CP21" s="14">
        <v>4</v>
      </c>
      <c r="CQ21" s="14">
        <v>3</v>
      </c>
      <c r="CR21" s="14">
        <v>3</v>
      </c>
      <c r="CS21" s="17">
        <f>(SUM(B21:AF21)+SUM(AH21:BL21)+SUM(BN21:CR21))/2</f>
        <v>142.5</v>
      </c>
      <c r="CT21" s="18"/>
    </row>
    <row r="22" ht="18.5" customHeight="1">
      <c r="A22" s="19">
        <v>0.3854166666666667</v>
      </c>
      <c r="B22" s="14">
        <v>4</v>
      </c>
      <c r="C22" s="14">
        <v>5</v>
      </c>
      <c r="D22" s="14">
        <v>2</v>
      </c>
      <c r="E22" s="14">
        <v>3</v>
      </c>
      <c r="F22" s="14">
        <v>3</v>
      </c>
      <c r="G22" s="14">
        <v>2</v>
      </c>
      <c r="H22" s="14">
        <v>3</v>
      </c>
      <c r="I22" s="14">
        <v>3</v>
      </c>
      <c r="J22" s="14">
        <v>1</v>
      </c>
      <c r="K22" s="14">
        <v>3</v>
      </c>
      <c r="L22" s="14">
        <v>8</v>
      </c>
      <c r="M22" s="14">
        <v>3</v>
      </c>
      <c r="N22" s="14">
        <v>5</v>
      </c>
      <c r="O22" s="14">
        <v>2</v>
      </c>
      <c r="P22" s="14">
        <v>2</v>
      </c>
      <c r="Q22" s="14">
        <v>3</v>
      </c>
      <c r="R22" s="14">
        <v>2</v>
      </c>
      <c r="S22" s="14">
        <v>4</v>
      </c>
      <c r="T22" s="14">
        <v>2</v>
      </c>
      <c r="U22" s="14">
        <v>2</v>
      </c>
      <c r="V22" s="14">
        <v>6</v>
      </c>
      <c r="W22" s="14">
        <v>6</v>
      </c>
      <c r="X22" s="14">
        <v>3</v>
      </c>
      <c r="Y22" t="s" s="15">
        <v>6</v>
      </c>
      <c r="Z22" t="s" s="15">
        <v>6</v>
      </c>
      <c r="AA22" s="14">
        <v>2</v>
      </c>
      <c r="AB22" s="14">
        <v>3</v>
      </c>
      <c r="AC22" s="14">
        <v>2</v>
      </c>
      <c r="AD22" s="14">
        <v>2</v>
      </c>
      <c r="AE22" s="14">
        <v>3</v>
      </c>
      <c r="AF22" s="14">
        <v>5</v>
      </c>
      <c r="AG22" s="20">
        <v>0.3854166666666667</v>
      </c>
      <c r="AH22" s="14">
        <v>5</v>
      </c>
      <c r="AI22" s="14">
        <v>4</v>
      </c>
      <c r="AJ22" s="14">
        <v>3</v>
      </c>
      <c r="AK22" s="14">
        <v>6</v>
      </c>
      <c r="AL22" s="14">
        <v>4</v>
      </c>
      <c r="AM22" s="14">
        <v>2</v>
      </c>
      <c r="AN22" s="14">
        <v>2</v>
      </c>
      <c r="AO22" s="14">
        <v>3</v>
      </c>
      <c r="AP22" s="14">
        <v>2</v>
      </c>
      <c r="AQ22" s="14">
        <v>3</v>
      </c>
      <c r="AR22" s="14">
        <v>4</v>
      </c>
      <c r="AS22" s="14">
        <v>3</v>
      </c>
      <c r="AT22" s="14">
        <v>2</v>
      </c>
      <c r="AU22" s="14">
        <v>3</v>
      </c>
      <c r="AV22" t="s" s="15">
        <v>6</v>
      </c>
      <c r="AW22" t="s" s="15">
        <v>6</v>
      </c>
      <c r="AX22" t="s" s="15">
        <v>6</v>
      </c>
      <c r="AY22" t="s" s="15">
        <v>6</v>
      </c>
      <c r="AZ22" t="s" s="15">
        <v>6</v>
      </c>
      <c r="BA22" t="s" s="15">
        <v>6</v>
      </c>
      <c r="BB22" s="14">
        <v>5</v>
      </c>
      <c r="BC22" s="14">
        <v>3</v>
      </c>
      <c r="BD22" s="14">
        <v>9</v>
      </c>
      <c r="BE22" s="14">
        <v>3</v>
      </c>
      <c r="BF22" s="14">
        <v>3</v>
      </c>
      <c r="BG22" s="14">
        <v>3</v>
      </c>
      <c r="BH22" s="14">
        <v>2</v>
      </c>
      <c r="BI22" s="14">
        <v>3</v>
      </c>
      <c r="BJ22" s="14">
        <v>4</v>
      </c>
      <c r="BK22" t="s" s="15">
        <v>6</v>
      </c>
      <c r="BL22" t="s" s="15">
        <v>6</v>
      </c>
      <c r="BM22" s="20">
        <v>0.3854166666666667</v>
      </c>
      <c r="BN22" s="14">
        <v>2</v>
      </c>
      <c r="BO22" s="14">
        <v>4</v>
      </c>
      <c r="BP22" s="14">
        <v>5</v>
      </c>
      <c r="BQ22" s="14">
        <v>4</v>
      </c>
      <c r="BR22" s="14">
        <v>3</v>
      </c>
      <c r="BS22" s="14">
        <v>3</v>
      </c>
      <c r="BT22" s="14">
        <v>4</v>
      </c>
      <c r="BU22" s="14">
        <v>3</v>
      </c>
      <c r="BV22" s="14">
        <v>4</v>
      </c>
      <c r="BW22" s="14">
        <v>3</v>
      </c>
      <c r="BX22" s="14">
        <v>3</v>
      </c>
      <c r="BY22" s="14">
        <v>3</v>
      </c>
      <c r="BZ22" s="14">
        <v>4</v>
      </c>
      <c r="CA22" s="14">
        <v>3</v>
      </c>
      <c r="CB22" s="14">
        <v>3</v>
      </c>
      <c r="CC22" s="14">
        <v>5</v>
      </c>
      <c r="CD22" s="14">
        <v>3</v>
      </c>
      <c r="CE22" s="14">
        <v>2</v>
      </c>
      <c r="CF22" s="14">
        <v>4</v>
      </c>
      <c r="CG22" s="14">
        <v>4</v>
      </c>
      <c r="CH22" s="14">
        <v>3</v>
      </c>
      <c r="CI22" s="14">
        <v>3</v>
      </c>
      <c r="CJ22" s="14">
        <v>5</v>
      </c>
      <c r="CK22" s="14">
        <v>4</v>
      </c>
      <c r="CL22" s="14">
        <v>3</v>
      </c>
      <c r="CM22" s="14">
        <v>3</v>
      </c>
      <c r="CN22" s="14">
        <v>3</v>
      </c>
      <c r="CO22" s="14">
        <v>3</v>
      </c>
      <c r="CP22" s="14">
        <v>5</v>
      </c>
      <c r="CQ22" s="14">
        <v>4</v>
      </c>
      <c r="CR22" s="14">
        <v>4</v>
      </c>
      <c r="CS22" s="17">
        <f>(SUM(B22:AF22)+SUM(AH22:BL22)+SUM(BN22:CR22))/2</f>
        <v>142</v>
      </c>
      <c r="CT22" s="18"/>
    </row>
    <row r="23" ht="18.5" customHeight="1">
      <c r="A23" s="19">
        <v>0.40625</v>
      </c>
      <c r="B23" s="14">
        <v>7</v>
      </c>
      <c r="C23" s="14">
        <v>5</v>
      </c>
      <c r="D23" s="14">
        <v>1</v>
      </c>
      <c r="E23" s="14">
        <v>2</v>
      </c>
      <c r="F23" s="14">
        <v>4</v>
      </c>
      <c r="G23" s="14">
        <v>3</v>
      </c>
      <c r="H23" s="14">
        <v>3</v>
      </c>
      <c r="I23" s="14">
        <v>3</v>
      </c>
      <c r="J23" s="14">
        <v>1</v>
      </c>
      <c r="K23" s="14">
        <v>4</v>
      </c>
      <c r="L23" s="14">
        <v>7</v>
      </c>
      <c r="M23" s="14">
        <v>3</v>
      </c>
      <c r="N23" s="14">
        <v>5</v>
      </c>
      <c r="O23" s="14">
        <v>1</v>
      </c>
      <c r="P23" s="14">
        <v>2</v>
      </c>
      <c r="Q23" s="14">
        <v>3</v>
      </c>
      <c r="R23" s="14">
        <v>2</v>
      </c>
      <c r="S23" s="14">
        <v>5</v>
      </c>
      <c r="T23" s="14">
        <v>2</v>
      </c>
      <c r="U23" s="14">
        <v>2</v>
      </c>
      <c r="V23" s="14">
        <v>6</v>
      </c>
      <c r="W23" s="14">
        <v>6</v>
      </c>
      <c r="X23" s="14">
        <v>3</v>
      </c>
      <c r="Y23" t="s" s="15">
        <v>6</v>
      </c>
      <c r="Z23" t="s" s="15">
        <v>6</v>
      </c>
      <c r="AA23" s="14">
        <v>2</v>
      </c>
      <c r="AB23" s="14">
        <v>3</v>
      </c>
      <c r="AC23" s="14">
        <v>2</v>
      </c>
      <c r="AD23" s="14">
        <v>2</v>
      </c>
      <c r="AE23" s="14">
        <v>2</v>
      </c>
      <c r="AF23" s="14">
        <v>5</v>
      </c>
      <c r="AG23" s="20">
        <v>0.40625</v>
      </c>
      <c r="AH23" s="14">
        <v>4</v>
      </c>
      <c r="AI23" s="14">
        <v>3</v>
      </c>
      <c r="AJ23" s="14">
        <v>4</v>
      </c>
      <c r="AK23" s="14">
        <v>5</v>
      </c>
      <c r="AL23" s="14">
        <v>4</v>
      </c>
      <c r="AM23" s="14">
        <v>2</v>
      </c>
      <c r="AN23" s="14">
        <v>2</v>
      </c>
      <c r="AO23" s="14">
        <v>5</v>
      </c>
      <c r="AP23" s="14">
        <v>2</v>
      </c>
      <c r="AQ23" s="14">
        <v>3</v>
      </c>
      <c r="AR23" s="14">
        <v>4</v>
      </c>
      <c r="AS23" s="14">
        <v>3</v>
      </c>
      <c r="AT23" s="14">
        <v>3</v>
      </c>
      <c r="AU23" s="14">
        <v>4</v>
      </c>
      <c r="AV23" t="s" s="15">
        <v>6</v>
      </c>
      <c r="AW23" t="s" s="15">
        <v>6</v>
      </c>
      <c r="AX23" t="s" s="15">
        <v>6</v>
      </c>
      <c r="AY23" t="s" s="15">
        <v>6</v>
      </c>
      <c r="AZ23" t="s" s="15">
        <v>6</v>
      </c>
      <c r="BA23" t="s" s="15">
        <v>6</v>
      </c>
      <c r="BB23" s="14">
        <v>5</v>
      </c>
      <c r="BC23" s="14">
        <v>3</v>
      </c>
      <c r="BD23" s="14">
        <v>6</v>
      </c>
      <c r="BE23" s="14">
        <v>3</v>
      </c>
      <c r="BF23" s="14">
        <v>6</v>
      </c>
      <c r="BG23" s="14">
        <v>4</v>
      </c>
      <c r="BH23" s="14">
        <v>2</v>
      </c>
      <c r="BI23" s="14">
        <v>3</v>
      </c>
      <c r="BJ23" s="14">
        <v>4</v>
      </c>
      <c r="BK23" t="s" s="15">
        <v>6</v>
      </c>
      <c r="BL23" t="s" s="15">
        <v>6</v>
      </c>
      <c r="BM23" s="20">
        <v>0.40625</v>
      </c>
      <c r="BN23" s="14">
        <v>2</v>
      </c>
      <c r="BO23" s="14">
        <v>5</v>
      </c>
      <c r="BP23" s="14">
        <v>6</v>
      </c>
      <c r="BQ23" s="14">
        <v>4</v>
      </c>
      <c r="BR23" s="14">
        <v>3</v>
      </c>
      <c r="BS23" s="14">
        <v>5</v>
      </c>
      <c r="BT23" s="14">
        <v>4</v>
      </c>
      <c r="BU23" s="14">
        <v>3</v>
      </c>
      <c r="BV23" s="14">
        <v>4</v>
      </c>
      <c r="BW23" s="14">
        <v>3</v>
      </c>
      <c r="BX23" s="14">
        <v>3</v>
      </c>
      <c r="BY23" s="14">
        <v>3</v>
      </c>
      <c r="BZ23" s="14">
        <v>4</v>
      </c>
      <c r="CA23" s="14">
        <v>3</v>
      </c>
      <c r="CB23" s="14">
        <v>3</v>
      </c>
      <c r="CC23" s="14">
        <v>6</v>
      </c>
      <c r="CD23" s="14">
        <v>3</v>
      </c>
      <c r="CE23" t="s" s="15">
        <v>6</v>
      </c>
      <c r="CF23" s="14">
        <v>5</v>
      </c>
      <c r="CG23" s="14">
        <v>5</v>
      </c>
      <c r="CH23" s="14">
        <v>5</v>
      </c>
      <c r="CI23" s="14">
        <v>4</v>
      </c>
      <c r="CJ23" s="14">
        <v>5</v>
      </c>
      <c r="CK23" s="14">
        <v>4</v>
      </c>
      <c r="CL23" s="14">
        <v>5</v>
      </c>
      <c r="CM23" s="14">
        <v>4</v>
      </c>
      <c r="CN23" s="14">
        <v>3</v>
      </c>
      <c r="CO23" s="14">
        <v>4</v>
      </c>
      <c r="CP23" s="14">
        <v>4</v>
      </c>
      <c r="CQ23" s="14">
        <v>4</v>
      </c>
      <c r="CR23" s="14">
        <v>4</v>
      </c>
      <c r="CS23" s="17">
        <f>(SUM(B23:AF23)+SUM(AH23:BL23)+SUM(BN23:CR23))/2</f>
        <v>150</v>
      </c>
      <c r="CT23" s="18"/>
    </row>
    <row r="24" ht="18.5" customHeight="1">
      <c r="A24" s="19">
        <v>0.4270833333333333</v>
      </c>
      <c r="B24" s="14">
        <v>8</v>
      </c>
      <c r="C24" s="14">
        <v>5</v>
      </c>
      <c r="D24" s="14">
        <v>1</v>
      </c>
      <c r="E24" s="14">
        <v>2</v>
      </c>
      <c r="F24" s="14">
        <v>5</v>
      </c>
      <c r="G24" s="14">
        <v>3</v>
      </c>
      <c r="H24" s="14">
        <v>3</v>
      </c>
      <c r="I24" s="14">
        <v>3</v>
      </c>
      <c r="J24" s="14">
        <v>2</v>
      </c>
      <c r="K24" s="14">
        <v>3</v>
      </c>
      <c r="L24" s="14">
        <v>8</v>
      </c>
      <c r="M24" s="14">
        <v>2</v>
      </c>
      <c r="N24" s="14">
        <v>4</v>
      </c>
      <c r="O24" s="14">
        <v>2</v>
      </c>
      <c r="P24" s="14">
        <v>2</v>
      </c>
      <c r="Q24" s="14">
        <v>3</v>
      </c>
      <c r="R24" s="14">
        <v>2</v>
      </c>
      <c r="S24" s="14">
        <v>5</v>
      </c>
      <c r="T24" s="14">
        <v>1</v>
      </c>
      <c r="U24" s="14">
        <v>3</v>
      </c>
      <c r="V24" s="14">
        <v>5</v>
      </c>
      <c r="W24" s="14">
        <v>6</v>
      </c>
      <c r="X24" s="14">
        <v>4</v>
      </c>
      <c r="Y24" t="s" s="15">
        <v>6</v>
      </c>
      <c r="Z24" t="s" s="15">
        <v>6</v>
      </c>
      <c r="AA24" s="14">
        <v>2</v>
      </c>
      <c r="AB24" s="14">
        <v>2</v>
      </c>
      <c r="AC24" s="14">
        <v>2</v>
      </c>
      <c r="AD24" s="14">
        <v>2</v>
      </c>
      <c r="AE24" s="14">
        <v>2</v>
      </c>
      <c r="AF24" s="14">
        <v>4</v>
      </c>
      <c r="AG24" s="20">
        <v>0.4270833333333333</v>
      </c>
      <c r="AH24" s="14">
        <v>4</v>
      </c>
      <c r="AI24" s="14">
        <v>4</v>
      </c>
      <c r="AJ24" s="14">
        <v>3</v>
      </c>
      <c r="AK24" s="14">
        <v>6</v>
      </c>
      <c r="AL24" s="14">
        <v>3</v>
      </c>
      <c r="AM24" s="14">
        <v>2</v>
      </c>
      <c r="AN24" s="14">
        <v>2</v>
      </c>
      <c r="AO24" s="14">
        <v>4</v>
      </c>
      <c r="AP24" s="14">
        <v>3</v>
      </c>
      <c r="AQ24" s="14">
        <v>3</v>
      </c>
      <c r="AR24" s="14">
        <v>4</v>
      </c>
      <c r="AS24" s="14">
        <v>2</v>
      </c>
      <c r="AT24" s="14">
        <v>3</v>
      </c>
      <c r="AU24" s="14">
        <v>4</v>
      </c>
      <c r="AV24" t="s" s="15">
        <v>6</v>
      </c>
      <c r="AW24" t="s" s="15">
        <v>6</v>
      </c>
      <c r="AX24" t="s" s="15">
        <v>6</v>
      </c>
      <c r="AY24" t="s" s="15">
        <v>6</v>
      </c>
      <c r="AZ24" t="s" s="15">
        <v>6</v>
      </c>
      <c r="BA24" t="s" s="15">
        <v>6</v>
      </c>
      <c r="BB24" s="14">
        <v>5</v>
      </c>
      <c r="BC24" s="14">
        <v>2</v>
      </c>
      <c r="BD24" s="14">
        <v>4</v>
      </c>
      <c r="BE24" s="14">
        <v>3</v>
      </c>
      <c r="BF24" s="14">
        <v>3</v>
      </c>
      <c r="BG24" s="14">
        <v>4</v>
      </c>
      <c r="BH24" s="14">
        <v>3</v>
      </c>
      <c r="BI24" s="14">
        <v>3</v>
      </c>
      <c r="BJ24" s="14">
        <v>4</v>
      </c>
      <c r="BK24" t="s" s="15">
        <v>6</v>
      </c>
      <c r="BL24" t="s" s="15">
        <v>6</v>
      </c>
      <c r="BM24" s="20">
        <v>0.4270833333333333</v>
      </c>
      <c r="BN24" s="14">
        <v>3</v>
      </c>
      <c r="BO24" s="14">
        <v>6</v>
      </c>
      <c r="BP24" s="14">
        <v>5</v>
      </c>
      <c r="BQ24" s="14">
        <v>3</v>
      </c>
      <c r="BR24" s="14">
        <v>3</v>
      </c>
      <c r="BS24" s="14">
        <v>4</v>
      </c>
      <c r="BT24" s="14">
        <v>4</v>
      </c>
      <c r="BU24" s="14">
        <v>3</v>
      </c>
      <c r="BV24" s="14">
        <v>5</v>
      </c>
      <c r="BW24" s="14">
        <v>4</v>
      </c>
      <c r="BX24" s="14">
        <v>3</v>
      </c>
      <c r="BY24" s="14">
        <v>3</v>
      </c>
      <c r="BZ24" s="14">
        <v>4</v>
      </c>
      <c r="CA24" s="14">
        <v>4</v>
      </c>
      <c r="CB24" s="14">
        <v>4</v>
      </c>
      <c r="CC24" s="14">
        <v>6</v>
      </c>
      <c r="CD24" s="14">
        <v>4</v>
      </c>
      <c r="CE24" s="14">
        <v>4</v>
      </c>
      <c r="CF24" s="14">
        <v>6</v>
      </c>
      <c r="CG24" s="14">
        <v>6</v>
      </c>
      <c r="CH24" s="14">
        <v>5</v>
      </c>
      <c r="CI24" s="14">
        <v>4</v>
      </c>
      <c r="CJ24" s="14">
        <v>5</v>
      </c>
      <c r="CK24" s="14">
        <v>4</v>
      </c>
      <c r="CL24" s="14">
        <v>5</v>
      </c>
      <c r="CM24" s="14">
        <v>3</v>
      </c>
      <c r="CN24" s="14">
        <v>3</v>
      </c>
      <c r="CO24" s="14">
        <v>4</v>
      </c>
      <c r="CP24" s="14">
        <v>4</v>
      </c>
      <c r="CQ24" s="14">
        <v>4</v>
      </c>
      <c r="CR24" s="14">
        <v>5</v>
      </c>
      <c r="CS24" s="17">
        <f>(SUM(B24:AF24)+SUM(AH24:BL24)+SUM(BN24:CR24))/2</f>
        <v>152</v>
      </c>
      <c r="CT24" s="18"/>
    </row>
    <row r="25" ht="18.5" customHeight="1">
      <c r="A25" s="19">
        <v>0.4479166666666667</v>
      </c>
      <c r="B25" s="14">
        <v>9</v>
      </c>
      <c r="C25" s="14">
        <v>5</v>
      </c>
      <c r="D25" s="14">
        <v>2</v>
      </c>
      <c r="E25" s="14">
        <v>2</v>
      </c>
      <c r="F25" s="14">
        <v>2</v>
      </c>
      <c r="G25" s="14">
        <v>3</v>
      </c>
      <c r="H25" s="14">
        <v>3</v>
      </c>
      <c r="I25" s="14">
        <v>3</v>
      </c>
      <c r="J25" s="14">
        <v>2</v>
      </c>
      <c r="K25" s="14">
        <v>3</v>
      </c>
      <c r="L25" s="14">
        <v>11</v>
      </c>
      <c r="M25" s="14">
        <v>2</v>
      </c>
      <c r="N25" s="14">
        <v>4</v>
      </c>
      <c r="O25" s="14">
        <v>2</v>
      </c>
      <c r="P25" s="14">
        <v>2</v>
      </c>
      <c r="Q25" s="14">
        <v>2</v>
      </c>
      <c r="R25" s="14">
        <v>1</v>
      </c>
      <c r="S25" s="14">
        <v>4</v>
      </c>
      <c r="T25" s="14">
        <v>2</v>
      </c>
      <c r="U25" s="14">
        <v>2</v>
      </c>
      <c r="V25" s="14">
        <v>5</v>
      </c>
      <c r="W25" s="14">
        <v>6</v>
      </c>
      <c r="X25" s="14">
        <v>4</v>
      </c>
      <c r="Y25" t="s" s="15">
        <v>6</v>
      </c>
      <c r="Z25" t="s" s="15">
        <v>6</v>
      </c>
      <c r="AA25" s="14">
        <v>2</v>
      </c>
      <c r="AB25" s="14">
        <v>1</v>
      </c>
      <c r="AC25" s="14">
        <v>2</v>
      </c>
      <c r="AD25" s="14">
        <v>2</v>
      </c>
      <c r="AE25" s="14">
        <v>2</v>
      </c>
      <c r="AF25" s="14">
        <v>3</v>
      </c>
      <c r="AG25" s="20">
        <v>0.4479166666666667</v>
      </c>
      <c r="AH25" s="14">
        <v>3</v>
      </c>
      <c r="AI25" s="14">
        <v>3</v>
      </c>
      <c r="AJ25" s="14">
        <v>3</v>
      </c>
      <c r="AK25" s="14">
        <v>6</v>
      </c>
      <c r="AL25" s="14">
        <v>4</v>
      </c>
      <c r="AM25" s="14">
        <v>2</v>
      </c>
      <c r="AN25" s="14">
        <v>2</v>
      </c>
      <c r="AO25" s="14">
        <v>3</v>
      </c>
      <c r="AP25" s="14">
        <v>3</v>
      </c>
      <c r="AQ25" s="14">
        <v>3</v>
      </c>
      <c r="AR25" s="14">
        <v>3</v>
      </c>
      <c r="AS25" s="14">
        <v>3</v>
      </c>
      <c r="AT25" s="14">
        <v>3</v>
      </c>
      <c r="AU25" s="14">
        <v>4</v>
      </c>
      <c r="AV25" t="s" s="15">
        <v>6</v>
      </c>
      <c r="AW25" t="s" s="15">
        <v>6</v>
      </c>
      <c r="AX25" t="s" s="15">
        <v>6</v>
      </c>
      <c r="AY25" t="s" s="15">
        <v>6</v>
      </c>
      <c r="AZ25" t="s" s="15">
        <v>6</v>
      </c>
      <c r="BA25" t="s" s="15">
        <v>6</v>
      </c>
      <c r="BB25" s="14">
        <v>4</v>
      </c>
      <c r="BC25" s="14">
        <v>3</v>
      </c>
      <c r="BD25" s="14">
        <v>3</v>
      </c>
      <c r="BE25" s="14">
        <v>4</v>
      </c>
      <c r="BF25" s="14">
        <v>4</v>
      </c>
      <c r="BG25" s="14">
        <v>5</v>
      </c>
      <c r="BH25" s="14">
        <v>3</v>
      </c>
      <c r="BI25" s="14">
        <v>3</v>
      </c>
      <c r="BJ25" s="14">
        <v>4</v>
      </c>
      <c r="BK25" t="s" s="15">
        <v>6</v>
      </c>
      <c r="BL25" t="s" s="15">
        <v>6</v>
      </c>
      <c r="BM25" s="20">
        <v>0.4479166666666667</v>
      </c>
      <c r="BN25" s="14">
        <v>3</v>
      </c>
      <c r="BO25" s="14">
        <v>6</v>
      </c>
      <c r="BP25" s="14">
        <v>5</v>
      </c>
      <c r="BQ25" s="14">
        <v>3</v>
      </c>
      <c r="BR25" s="14">
        <v>4</v>
      </c>
      <c r="BS25" s="14">
        <v>5</v>
      </c>
      <c r="BT25" s="14">
        <v>4</v>
      </c>
      <c r="BU25" s="14">
        <v>3</v>
      </c>
      <c r="BV25" s="14">
        <v>5</v>
      </c>
      <c r="BW25" s="14">
        <v>4</v>
      </c>
      <c r="BX25" s="14">
        <v>3</v>
      </c>
      <c r="BY25" s="14">
        <v>3</v>
      </c>
      <c r="BZ25" s="14">
        <v>4</v>
      </c>
      <c r="CA25" s="14">
        <v>3</v>
      </c>
      <c r="CB25" s="14">
        <v>4</v>
      </c>
      <c r="CC25" s="14">
        <v>5</v>
      </c>
      <c r="CD25" s="14">
        <v>5</v>
      </c>
      <c r="CE25" s="14">
        <v>5</v>
      </c>
      <c r="CF25" s="14">
        <v>6</v>
      </c>
      <c r="CG25" s="14">
        <v>6</v>
      </c>
      <c r="CH25" s="14">
        <v>6</v>
      </c>
      <c r="CI25" s="14">
        <v>5</v>
      </c>
      <c r="CJ25" s="14">
        <v>4</v>
      </c>
      <c r="CK25" s="14">
        <v>4</v>
      </c>
      <c r="CL25" s="14">
        <v>5</v>
      </c>
      <c r="CM25" s="14">
        <v>3</v>
      </c>
      <c r="CN25" s="14">
        <v>3</v>
      </c>
      <c r="CO25" s="14">
        <v>5</v>
      </c>
      <c r="CP25" s="14">
        <v>4</v>
      </c>
      <c r="CQ25" s="14">
        <v>4</v>
      </c>
      <c r="CR25" s="14">
        <v>5</v>
      </c>
      <c r="CS25" s="17">
        <f>(SUM(B25:AF25)+SUM(AH25:BL25)+SUM(BN25:CR25))/2</f>
        <v>152.5</v>
      </c>
      <c r="CT25" s="18"/>
    </row>
    <row r="26" ht="18.5" customHeight="1">
      <c r="A26" s="19">
        <v>0.46875</v>
      </c>
      <c r="B26" s="14">
        <v>8</v>
      </c>
      <c r="C26" s="14">
        <v>4</v>
      </c>
      <c r="D26" s="14">
        <v>2</v>
      </c>
      <c r="E26" s="14">
        <v>2</v>
      </c>
      <c r="F26" s="14">
        <v>2</v>
      </c>
      <c r="G26" s="14">
        <v>1</v>
      </c>
      <c r="H26" s="14">
        <v>3</v>
      </c>
      <c r="I26" s="14">
        <v>1</v>
      </c>
      <c r="J26" s="14">
        <v>2</v>
      </c>
      <c r="K26" s="14">
        <v>2</v>
      </c>
      <c r="L26" s="14">
        <v>7</v>
      </c>
      <c r="M26" s="14">
        <v>2</v>
      </c>
      <c r="N26" s="14">
        <v>4</v>
      </c>
      <c r="O26" s="14">
        <v>2</v>
      </c>
      <c r="P26" s="14">
        <v>2</v>
      </c>
      <c r="Q26" s="14">
        <v>1</v>
      </c>
      <c r="R26" s="14">
        <v>1</v>
      </c>
      <c r="S26" s="14">
        <v>4</v>
      </c>
      <c r="T26" s="14">
        <v>1</v>
      </c>
      <c r="U26" s="14">
        <v>2</v>
      </c>
      <c r="V26" s="14">
        <v>5</v>
      </c>
      <c r="W26" s="14">
        <v>5</v>
      </c>
      <c r="X26" s="14">
        <v>4</v>
      </c>
      <c r="Y26" t="s" s="15">
        <v>6</v>
      </c>
      <c r="Z26" t="s" s="15">
        <v>6</v>
      </c>
      <c r="AA26" s="14">
        <v>2</v>
      </c>
      <c r="AB26" s="14">
        <v>2</v>
      </c>
      <c r="AC26" s="14">
        <v>2</v>
      </c>
      <c r="AD26" s="14">
        <v>2</v>
      </c>
      <c r="AE26" s="14">
        <v>2</v>
      </c>
      <c r="AF26" s="14">
        <v>3</v>
      </c>
      <c r="AG26" s="20">
        <v>0.46875</v>
      </c>
      <c r="AH26" s="14">
        <v>2</v>
      </c>
      <c r="AI26" s="14">
        <v>3</v>
      </c>
      <c r="AJ26" s="14">
        <v>3</v>
      </c>
      <c r="AK26" s="14">
        <v>6</v>
      </c>
      <c r="AL26" s="14">
        <v>6</v>
      </c>
      <c r="AM26" s="14">
        <v>2</v>
      </c>
      <c r="AN26" s="14">
        <v>2</v>
      </c>
      <c r="AO26" s="14">
        <v>3</v>
      </c>
      <c r="AP26" s="14">
        <v>4</v>
      </c>
      <c r="AQ26" s="14">
        <v>3</v>
      </c>
      <c r="AR26" s="14">
        <v>4</v>
      </c>
      <c r="AS26" s="14">
        <v>3</v>
      </c>
      <c r="AT26" s="14">
        <v>3</v>
      </c>
      <c r="AU26" s="14">
        <v>5</v>
      </c>
      <c r="AV26" t="s" s="15">
        <v>6</v>
      </c>
      <c r="AW26" t="s" s="15">
        <v>6</v>
      </c>
      <c r="AX26" t="s" s="15">
        <v>6</v>
      </c>
      <c r="AY26" t="s" s="15">
        <v>6</v>
      </c>
      <c r="AZ26" t="s" s="15">
        <v>6</v>
      </c>
      <c r="BA26" t="s" s="15">
        <v>6</v>
      </c>
      <c r="BB26" s="14">
        <v>4</v>
      </c>
      <c r="BC26" s="14">
        <v>3</v>
      </c>
      <c r="BD26" s="14">
        <v>3</v>
      </c>
      <c r="BE26" s="14">
        <v>4</v>
      </c>
      <c r="BF26" s="14">
        <v>3</v>
      </c>
      <c r="BG26" s="14">
        <v>6</v>
      </c>
      <c r="BH26" s="14">
        <v>3</v>
      </c>
      <c r="BI26" s="14">
        <v>4</v>
      </c>
      <c r="BJ26" s="14">
        <v>4</v>
      </c>
      <c r="BK26" t="s" s="15">
        <v>6</v>
      </c>
      <c r="BL26" t="s" s="15">
        <v>6</v>
      </c>
      <c r="BM26" s="20">
        <v>0.46875</v>
      </c>
      <c r="BN26" s="14">
        <v>4</v>
      </c>
      <c r="BO26" s="14">
        <v>6</v>
      </c>
      <c r="BP26" s="14">
        <v>5</v>
      </c>
      <c r="BQ26" s="14">
        <v>4</v>
      </c>
      <c r="BR26" s="14">
        <v>4</v>
      </c>
      <c r="BS26" s="14">
        <v>4</v>
      </c>
      <c r="BT26" s="14">
        <v>4</v>
      </c>
      <c r="BU26" s="14">
        <v>4</v>
      </c>
      <c r="BV26" s="14">
        <v>5</v>
      </c>
      <c r="BW26" s="14">
        <v>5</v>
      </c>
      <c r="BX26" s="14">
        <v>3</v>
      </c>
      <c r="BY26" s="14">
        <v>3</v>
      </c>
      <c r="BZ26" s="14">
        <v>4</v>
      </c>
      <c r="CA26" s="14">
        <v>4</v>
      </c>
      <c r="CB26" s="14">
        <v>4</v>
      </c>
      <c r="CC26" s="14">
        <v>6</v>
      </c>
      <c r="CD26" s="14">
        <v>5</v>
      </c>
      <c r="CE26" s="14">
        <v>5</v>
      </c>
      <c r="CF26" s="14">
        <v>7</v>
      </c>
      <c r="CG26" s="14">
        <v>6</v>
      </c>
      <c r="CH26" s="14">
        <v>6</v>
      </c>
      <c r="CI26" s="14">
        <v>6</v>
      </c>
      <c r="CJ26" s="14">
        <v>5</v>
      </c>
      <c r="CK26" s="14">
        <v>4</v>
      </c>
      <c r="CL26" s="14">
        <v>4</v>
      </c>
      <c r="CM26" s="14">
        <v>4</v>
      </c>
      <c r="CN26" s="14">
        <v>4</v>
      </c>
      <c r="CO26" s="14">
        <v>5</v>
      </c>
      <c r="CP26" s="14">
        <v>5</v>
      </c>
      <c r="CQ26" s="14">
        <v>4</v>
      </c>
      <c r="CR26" s="14">
        <v>5</v>
      </c>
      <c r="CS26" s="17">
        <f>(SUM(B26:AF26)+SUM(AH26:BL26)+SUM(BN26:CR26))/2</f>
        <v>153.5</v>
      </c>
      <c r="CT26" s="18"/>
    </row>
    <row r="27" ht="18.5" customHeight="1">
      <c r="A27" s="19">
        <v>0.4895833333333333</v>
      </c>
      <c r="B27" s="14">
        <v>2</v>
      </c>
      <c r="C27" s="14">
        <v>3</v>
      </c>
      <c r="D27" s="14">
        <v>2</v>
      </c>
      <c r="E27" s="14">
        <v>3</v>
      </c>
      <c r="F27" s="14">
        <v>3</v>
      </c>
      <c r="G27" s="14">
        <v>1</v>
      </c>
      <c r="H27" s="14">
        <v>3</v>
      </c>
      <c r="I27" s="14">
        <v>2</v>
      </c>
      <c r="J27" s="14">
        <v>2</v>
      </c>
      <c r="K27" s="14">
        <v>2</v>
      </c>
      <c r="L27" s="14">
        <v>2</v>
      </c>
      <c r="M27" s="14">
        <v>2</v>
      </c>
      <c r="N27" s="14">
        <v>5</v>
      </c>
      <c r="O27" s="14">
        <v>2</v>
      </c>
      <c r="P27" s="14">
        <v>2</v>
      </c>
      <c r="Q27" s="14">
        <v>1</v>
      </c>
      <c r="R27" s="14">
        <v>2</v>
      </c>
      <c r="S27" s="14">
        <v>4</v>
      </c>
      <c r="T27" s="14">
        <v>2</v>
      </c>
      <c r="U27" s="14">
        <v>2</v>
      </c>
      <c r="V27" s="14">
        <v>5</v>
      </c>
      <c r="W27" s="14">
        <v>5</v>
      </c>
      <c r="X27" s="14">
        <v>4</v>
      </c>
      <c r="Y27" t="s" s="15">
        <v>6</v>
      </c>
      <c r="Z27" t="s" s="15">
        <v>6</v>
      </c>
      <c r="AA27" s="14">
        <v>2</v>
      </c>
      <c r="AB27" s="14">
        <v>2</v>
      </c>
      <c r="AC27" s="14">
        <v>2</v>
      </c>
      <c r="AD27" s="14">
        <v>3</v>
      </c>
      <c r="AE27" s="14">
        <v>2</v>
      </c>
      <c r="AF27" s="14">
        <v>3</v>
      </c>
      <c r="AG27" s="20">
        <v>0.4895833333333333</v>
      </c>
      <c r="AH27" s="14">
        <v>2</v>
      </c>
      <c r="AI27" s="14">
        <v>3</v>
      </c>
      <c r="AJ27" s="14">
        <v>3</v>
      </c>
      <c r="AK27" s="14">
        <v>6</v>
      </c>
      <c r="AL27" s="14">
        <v>5</v>
      </c>
      <c r="AM27" s="14">
        <v>2</v>
      </c>
      <c r="AN27" s="14">
        <v>2</v>
      </c>
      <c r="AO27" s="14">
        <v>4</v>
      </c>
      <c r="AP27" s="14">
        <v>3</v>
      </c>
      <c r="AQ27" s="14">
        <v>3</v>
      </c>
      <c r="AR27" s="14">
        <v>4</v>
      </c>
      <c r="AS27" s="14">
        <v>3</v>
      </c>
      <c r="AT27" s="14">
        <v>3</v>
      </c>
      <c r="AU27" s="14">
        <v>4</v>
      </c>
      <c r="AV27" t="s" s="15">
        <v>6</v>
      </c>
      <c r="AW27" t="s" s="15">
        <v>6</v>
      </c>
      <c r="AX27" t="s" s="15">
        <v>6</v>
      </c>
      <c r="AY27" t="s" s="15">
        <v>6</v>
      </c>
      <c r="AZ27" t="s" s="15">
        <v>6</v>
      </c>
      <c r="BA27" t="s" s="15">
        <v>6</v>
      </c>
      <c r="BB27" s="14">
        <v>4</v>
      </c>
      <c r="BC27" s="14">
        <v>3</v>
      </c>
      <c r="BD27" s="14">
        <v>3</v>
      </c>
      <c r="BE27" s="14">
        <v>4</v>
      </c>
      <c r="BF27" s="14">
        <v>4</v>
      </c>
      <c r="BG27" s="14">
        <v>6</v>
      </c>
      <c r="BH27" s="14">
        <v>3</v>
      </c>
      <c r="BI27" s="14">
        <v>4</v>
      </c>
      <c r="BJ27" s="14">
        <v>5</v>
      </c>
      <c r="BK27" t="s" s="15">
        <v>6</v>
      </c>
      <c r="BL27" t="s" s="15">
        <v>6</v>
      </c>
      <c r="BM27" s="20">
        <v>0.4895833333333333</v>
      </c>
      <c r="BN27" s="14">
        <v>4</v>
      </c>
      <c r="BO27" s="14">
        <v>6</v>
      </c>
      <c r="BP27" s="14">
        <v>5</v>
      </c>
      <c r="BQ27" s="14">
        <v>4</v>
      </c>
      <c r="BR27" s="14">
        <v>4</v>
      </c>
      <c r="BS27" s="14">
        <v>4</v>
      </c>
      <c r="BT27" s="14">
        <v>4</v>
      </c>
      <c r="BU27" s="14">
        <v>4</v>
      </c>
      <c r="BV27" s="14">
        <v>6</v>
      </c>
      <c r="BW27" s="14">
        <v>4</v>
      </c>
      <c r="BX27" s="14">
        <v>3</v>
      </c>
      <c r="BY27" s="14">
        <v>3</v>
      </c>
      <c r="BZ27" s="14">
        <v>4</v>
      </c>
      <c r="CA27" s="14">
        <v>4</v>
      </c>
      <c r="CB27" s="14">
        <v>5</v>
      </c>
      <c r="CC27" s="14">
        <v>5</v>
      </c>
      <c r="CD27" s="14">
        <v>6</v>
      </c>
      <c r="CE27" s="14">
        <v>6</v>
      </c>
      <c r="CF27" s="14">
        <v>7</v>
      </c>
      <c r="CG27" s="14">
        <v>6</v>
      </c>
      <c r="CH27" s="14">
        <v>6</v>
      </c>
      <c r="CI27" s="14">
        <v>7</v>
      </c>
      <c r="CJ27" s="14">
        <v>4</v>
      </c>
      <c r="CK27" s="14">
        <v>4</v>
      </c>
      <c r="CL27" s="14">
        <v>7</v>
      </c>
      <c r="CM27" s="14">
        <v>5</v>
      </c>
      <c r="CN27" s="14">
        <v>3</v>
      </c>
      <c r="CO27" s="14">
        <v>6</v>
      </c>
      <c r="CP27" s="14">
        <v>5</v>
      </c>
      <c r="CQ27" s="14">
        <v>3</v>
      </c>
      <c r="CR27" s="14">
        <v>4</v>
      </c>
      <c r="CS27" s="17">
        <f>(SUM(B27:AF27)+SUM(AH27:BL27)+SUM(BN27:CR27))/2</f>
        <v>153</v>
      </c>
      <c r="CT27" s="18"/>
    </row>
    <row r="28" ht="18.5" customHeight="1">
      <c r="A28" s="19">
        <v>0.5104166666666666</v>
      </c>
      <c r="B28" s="14">
        <v>2</v>
      </c>
      <c r="C28" s="14">
        <v>4</v>
      </c>
      <c r="D28" s="14">
        <v>2</v>
      </c>
      <c r="E28" s="14">
        <v>3</v>
      </c>
      <c r="F28" s="14">
        <v>2</v>
      </c>
      <c r="G28" s="14">
        <v>2</v>
      </c>
      <c r="H28" s="14">
        <v>3</v>
      </c>
      <c r="I28" s="14">
        <v>2</v>
      </c>
      <c r="J28" s="14">
        <v>2</v>
      </c>
      <c r="K28" s="14">
        <v>2</v>
      </c>
      <c r="L28" s="14">
        <v>2</v>
      </c>
      <c r="M28" s="14">
        <v>2</v>
      </c>
      <c r="N28" s="14">
        <v>3</v>
      </c>
      <c r="O28" s="14">
        <v>2</v>
      </c>
      <c r="P28" s="14">
        <v>1</v>
      </c>
      <c r="Q28" s="14">
        <v>1</v>
      </c>
      <c r="R28" s="14">
        <v>2</v>
      </c>
      <c r="S28" s="14">
        <v>4</v>
      </c>
      <c r="T28" s="14">
        <v>2</v>
      </c>
      <c r="U28" s="14">
        <v>2</v>
      </c>
      <c r="V28" s="14">
        <v>4</v>
      </c>
      <c r="W28" s="14">
        <v>5</v>
      </c>
      <c r="X28" s="14">
        <v>7</v>
      </c>
      <c r="Y28" t="s" s="15">
        <v>6</v>
      </c>
      <c r="Z28" t="s" s="15">
        <v>6</v>
      </c>
      <c r="AA28" s="14">
        <v>2</v>
      </c>
      <c r="AB28" s="14">
        <v>2</v>
      </c>
      <c r="AC28" s="14">
        <v>2</v>
      </c>
      <c r="AD28" s="14">
        <v>2</v>
      </c>
      <c r="AE28" s="14">
        <v>3</v>
      </c>
      <c r="AF28" s="14">
        <v>3</v>
      </c>
      <c r="AG28" s="20">
        <v>0.5104166666666666</v>
      </c>
      <c r="AH28" s="14">
        <v>2</v>
      </c>
      <c r="AI28" s="14">
        <v>3</v>
      </c>
      <c r="AJ28" s="14">
        <v>4</v>
      </c>
      <c r="AK28" s="14">
        <v>6</v>
      </c>
      <c r="AL28" s="14">
        <v>5</v>
      </c>
      <c r="AM28" s="14">
        <v>2</v>
      </c>
      <c r="AN28" s="14">
        <v>3</v>
      </c>
      <c r="AO28" s="14">
        <v>4</v>
      </c>
      <c r="AP28" s="14">
        <v>3</v>
      </c>
      <c r="AQ28" s="14">
        <v>3</v>
      </c>
      <c r="AR28" s="14">
        <v>4</v>
      </c>
      <c r="AS28" s="14">
        <v>3</v>
      </c>
      <c r="AT28" s="14">
        <v>3</v>
      </c>
      <c r="AU28" s="14">
        <v>5</v>
      </c>
      <c r="AV28" t="s" s="15">
        <v>6</v>
      </c>
      <c r="AW28" t="s" s="15">
        <v>6</v>
      </c>
      <c r="AX28" t="s" s="15">
        <v>6</v>
      </c>
      <c r="AY28" t="s" s="15">
        <v>6</v>
      </c>
      <c r="AZ28" t="s" s="15">
        <v>6</v>
      </c>
      <c r="BA28" t="s" s="15">
        <v>6</v>
      </c>
      <c r="BB28" s="14">
        <v>4</v>
      </c>
      <c r="BC28" s="14">
        <v>4</v>
      </c>
      <c r="BD28" s="14">
        <v>3</v>
      </c>
      <c r="BE28" s="14">
        <v>4</v>
      </c>
      <c r="BF28" s="14">
        <v>4</v>
      </c>
      <c r="BG28" s="14">
        <v>6</v>
      </c>
      <c r="BH28" s="14">
        <v>3</v>
      </c>
      <c r="BI28" s="14">
        <v>4</v>
      </c>
      <c r="BJ28" s="14">
        <v>5</v>
      </c>
      <c r="BK28" t="s" s="15">
        <v>6</v>
      </c>
      <c r="BL28" t="s" s="15">
        <v>6</v>
      </c>
      <c r="BM28" s="20">
        <v>0.5104166666666666</v>
      </c>
      <c r="BN28" s="14">
        <v>4</v>
      </c>
      <c r="BO28" s="14">
        <v>4</v>
      </c>
      <c r="BP28" s="14">
        <v>5</v>
      </c>
      <c r="BQ28" s="14">
        <v>4</v>
      </c>
      <c r="BR28" s="14">
        <v>4</v>
      </c>
      <c r="BS28" s="14">
        <v>5</v>
      </c>
      <c r="BT28" s="14">
        <v>4</v>
      </c>
      <c r="BU28" s="14">
        <v>5</v>
      </c>
      <c r="BV28" s="14">
        <v>5</v>
      </c>
      <c r="BW28" s="14">
        <v>5</v>
      </c>
      <c r="BX28" s="14">
        <v>4</v>
      </c>
      <c r="BY28" s="14">
        <v>4</v>
      </c>
      <c r="BZ28" s="14">
        <v>5</v>
      </c>
      <c r="CA28" s="14">
        <v>5</v>
      </c>
      <c r="CB28" s="14">
        <v>5</v>
      </c>
      <c r="CC28" s="14">
        <v>5</v>
      </c>
      <c r="CD28" s="14">
        <v>5</v>
      </c>
      <c r="CE28" s="14">
        <v>7</v>
      </c>
      <c r="CF28" s="14">
        <v>7</v>
      </c>
      <c r="CG28" s="14">
        <v>7</v>
      </c>
      <c r="CH28" s="14">
        <v>7</v>
      </c>
      <c r="CI28" s="14">
        <v>6</v>
      </c>
      <c r="CJ28" s="14">
        <v>5</v>
      </c>
      <c r="CK28" s="14">
        <v>4</v>
      </c>
      <c r="CL28" s="14">
        <v>6</v>
      </c>
      <c r="CM28" s="14">
        <v>4</v>
      </c>
      <c r="CN28" s="14">
        <v>3</v>
      </c>
      <c r="CO28" s="14">
        <v>6</v>
      </c>
      <c r="CP28" s="14">
        <v>5</v>
      </c>
      <c r="CQ28" s="14">
        <v>4</v>
      </c>
      <c r="CR28" s="14">
        <v>4</v>
      </c>
      <c r="CS28" s="17">
        <f>(SUM(B28:AF28)+SUM(AH28:BL28)+SUM(BN28:CR28))/2</f>
        <v>157.5</v>
      </c>
      <c r="CT28" s="18"/>
    </row>
    <row r="29" ht="18.5" customHeight="1">
      <c r="A29" s="19">
        <v>0.53125</v>
      </c>
      <c r="B29" s="14">
        <v>2</v>
      </c>
      <c r="C29" s="14">
        <v>3</v>
      </c>
      <c r="D29" s="14">
        <v>2</v>
      </c>
      <c r="E29" s="14">
        <v>4</v>
      </c>
      <c r="F29" s="14">
        <v>1</v>
      </c>
      <c r="G29" s="14">
        <v>2</v>
      </c>
      <c r="H29" s="14">
        <v>2</v>
      </c>
      <c r="I29" s="14">
        <v>2</v>
      </c>
      <c r="J29" s="14">
        <v>1</v>
      </c>
      <c r="K29" s="14">
        <v>3</v>
      </c>
      <c r="L29" s="14">
        <v>2</v>
      </c>
      <c r="M29" s="14">
        <v>2</v>
      </c>
      <c r="N29" s="14">
        <v>2</v>
      </c>
      <c r="O29" s="14">
        <v>2</v>
      </c>
      <c r="P29" s="14">
        <v>2</v>
      </c>
      <c r="Q29" s="14">
        <v>1</v>
      </c>
      <c r="R29" s="14">
        <v>2</v>
      </c>
      <c r="S29" s="14">
        <v>3</v>
      </c>
      <c r="T29" s="14">
        <v>2</v>
      </c>
      <c r="U29" s="14">
        <v>1</v>
      </c>
      <c r="V29" s="14">
        <v>4</v>
      </c>
      <c r="W29" s="14">
        <v>6</v>
      </c>
      <c r="X29" t="s" s="15">
        <v>6</v>
      </c>
      <c r="Y29" t="s" s="15">
        <v>6</v>
      </c>
      <c r="Z29" t="s" s="15">
        <v>6</v>
      </c>
      <c r="AA29" s="14">
        <v>3</v>
      </c>
      <c r="AB29" s="14">
        <v>2</v>
      </c>
      <c r="AC29" s="14">
        <v>3</v>
      </c>
      <c r="AD29" s="14">
        <v>3</v>
      </c>
      <c r="AE29" s="14">
        <v>3</v>
      </c>
      <c r="AF29" s="14">
        <v>3</v>
      </c>
      <c r="AG29" s="20">
        <v>0.53125</v>
      </c>
      <c r="AH29" s="14">
        <v>3</v>
      </c>
      <c r="AI29" s="14">
        <v>3</v>
      </c>
      <c r="AJ29" s="14">
        <v>4</v>
      </c>
      <c r="AK29" s="14">
        <v>7</v>
      </c>
      <c r="AL29" s="14">
        <v>5</v>
      </c>
      <c r="AM29" s="14">
        <v>2</v>
      </c>
      <c r="AN29" s="14">
        <v>2</v>
      </c>
      <c r="AO29" s="14">
        <v>4</v>
      </c>
      <c r="AP29" s="14">
        <v>3</v>
      </c>
      <c r="AQ29" s="14">
        <v>4</v>
      </c>
      <c r="AR29" s="14">
        <v>4</v>
      </c>
      <c r="AS29" s="14">
        <v>3</v>
      </c>
      <c r="AT29" s="14">
        <v>3</v>
      </c>
      <c r="AU29" s="14">
        <v>5</v>
      </c>
      <c r="AV29" t="s" s="15">
        <v>6</v>
      </c>
      <c r="AW29" t="s" s="15">
        <v>6</v>
      </c>
      <c r="AX29" t="s" s="15">
        <v>6</v>
      </c>
      <c r="AY29" t="s" s="15">
        <v>6</v>
      </c>
      <c r="AZ29" t="s" s="15">
        <v>6</v>
      </c>
      <c r="BA29" t="s" s="15">
        <v>6</v>
      </c>
      <c r="BB29" s="14">
        <v>6</v>
      </c>
      <c r="BC29" s="14">
        <v>3</v>
      </c>
      <c r="BD29" s="14">
        <v>3</v>
      </c>
      <c r="BE29" s="14">
        <v>4</v>
      </c>
      <c r="BF29" s="14">
        <v>4</v>
      </c>
      <c r="BG29" s="14">
        <v>6</v>
      </c>
      <c r="BH29" s="14">
        <v>2</v>
      </c>
      <c r="BI29" s="14">
        <v>4</v>
      </c>
      <c r="BJ29" s="14">
        <v>6</v>
      </c>
      <c r="BK29" t="s" s="15">
        <v>6</v>
      </c>
      <c r="BL29" t="s" s="15">
        <v>6</v>
      </c>
      <c r="BM29" s="20">
        <v>0.53125</v>
      </c>
      <c r="BN29" s="14">
        <v>4</v>
      </c>
      <c r="BO29" s="14">
        <v>4</v>
      </c>
      <c r="BP29" s="14">
        <v>4</v>
      </c>
      <c r="BQ29" s="14">
        <v>4</v>
      </c>
      <c r="BR29" s="14">
        <v>5</v>
      </c>
      <c r="BS29" s="14">
        <v>4</v>
      </c>
      <c r="BT29" s="14">
        <v>5</v>
      </c>
      <c r="BU29" s="14">
        <v>4</v>
      </c>
      <c r="BV29" s="14">
        <v>6</v>
      </c>
      <c r="BW29" s="14">
        <v>5</v>
      </c>
      <c r="BX29" s="14">
        <v>5</v>
      </c>
      <c r="BY29" s="14">
        <v>4</v>
      </c>
      <c r="BZ29" s="14">
        <v>5</v>
      </c>
      <c r="CA29" s="14">
        <v>5</v>
      </c>
      <c r="CB29" s="14">
        <v>5</v>
      </c>
      <c r="CC29" s="14">
        <v>6</v>
      </c>
      <c r="CD29" s="14">
        <v>6</v>
      </c>
      <c r="CE29" s="14">
        <v>7</v>
      </c>
      <c r="CF29" s="14">
        <v>7</v>
      </c>
      <c r="CG29" s="14">
        <v>7</v>
      </c>
      <c r="CH29" s="14">
        <v>7</v>
      </c>
      <c r="CI29" s="14">
        <v>7</v>
      </c>
      <c r="CJ29" s="14">
        <v>6</v>
      </c>
      <c r="CK29" s="14">
        <v>4</v>
      </c>
      <c r="CL29" s="14">
        <v>6</v>
      </c>
      <c r="CM29" s="14">
        <v>4</v>
      </c>
      <c r="CN29" s="14">
        <v>4</v>
      </c>
      <c r="CO29" s="14">
        <v>6</v>
      </c>
      <c r="CP29" s="14">
        <v>6</v>
      </c>
      <c r="CQ29" s="14">
        <v>5</v>
      </c>
      <c r="CR29" s="14">
        <v>5</v>
      </c>
      <c r="CS29" s="17">
        <f>(SUM(B29:AF29)+SUM(AH29:BL29)+SUM(BN29:CR29))/2</f>
        <v>160</v>
      </c>
      <c r="CT29" s="18"/>
    </row>
    <row r="30" ht="18.5" customHeight="1">
      <c r="A30" s="19">
        <v>0.5520833333333334</v>
      </c>
      <c r="B30" s="14">
        <v>2</v>
      </c>
      <c r="C30" s="14">
        <v>2</v>
      </c>
      <c r="D30" s="14">
        <v>2</v>
      </c>
      <c r="E30" s="14">
        <v>3</v>
      </c>
      <c r="F30" s="14">
        <v>2</v>
      </c>
      <c r="G30" s="14">
        <v>1</v>
      </c>
      <c r="H30" s="14">
        <v>3</v>
      </c>
      <c r="I30" s="14">
        <v>2</v>
      </c>
      <c r="J30" s="14">
        <v>2</v>
      </c>
      <c r="K30" s="14">
        <v>2</v>
      </c>
      <c r="L30" s="14">
        <v>2</v>
      </c>
      <c r="M30" s="14">
        <v>2</v>
      </c>
      <c r="N30" s="14">
        <v>2</v>
      </c>
      <c r="O30" s="14">
        <v>2</v>
      </c>
      <c r="P30" s="14">
        <v>2</v>
      </c>
      <c r="Q30" s="14">
        <v>2</v>
      </c>
      <c r="R30" s="14">
        <v>2</v>
      </c>
      <c r="S30" s="14">
        <v>2</v>
      </c>
      <c r="T30" s="14">
        <v>2</v>
      </c>
      <c r="U30" s="14">
        <v>2</v>
      </c>
      <c r="V30" s="14">
        <v>3</v>
      </c>
      <c r="W30" s="14">
        <v>5</v>
      </c>
      <c r="X30" t="s" s="15">
        <v>6</v>
      </c>
      <c r="Y30" t="s" s="15">
        <v>6</v>
      </c>
      <c r="Z30" s="14">
        <v>2</v>
      </c>
      <c r="AA30" s="14">
        <v>2</v>
      </c>
      <c r="AB30" s="14">
        <v>1</v>
      </c>
      <c r="AC30" s="14">
        <v>3</v>
      </c>
      <c r="AD30" s="14">
        <v>3</v>
      </c>
      <c r="AE30" s="14">
        <v>3</v>
      </c>
      <c r="AF30" s="14">
        <v>3</v>
      </c>
      <c r="AG30" s="20">
        <v>0.5520833333333334</v>
      </c>
      <c r="AH30" s="14">
        <v>2</v>
      </c>
      <c r="AI30" s="14">
        <v>3</v>
      </c>
      <c r="AJ30" s="14">
        <v>4</v>
      </c>
      <c r="AK30" s="14">
        <v>7</v>
      </c>
      <c r="AL30" s="14">
        <v>4</v>
      </c>
      <c r="AM30" s="14">
        <v>3</v>
      </c>
      <c r="AN30" s="14">
        <v>3</v>
      </c>
      <c r="AO30" s="14">
        <v>3</v>
      </c>
      <c r="AP30" s="14">
        <v>2</v>
      </c>
      <c r="AQ30" s="14">
        <v>4</v>
      </c>
      <c r="AR30" s="14">
        <v>4</v>
      </c>
      <c r="AS30" s="14">
        <v>3</v>
      </c>
      <c r="AT30" s="14">
        <v>3</v>
      </c>
      <c r="AU30" s="14">
        <v>5</v>
      </c>
      <c r="AV30" t="s" s="15">
        <v>6</v>
      </c>
      <c r="AW30" t="s" s="15">
        <v>6</v>
      </c>
      <c r="AX30" t="s" s="15">
        <v>6</v>
      </c>
      <c r="AY30" t="s" s="15">
        <v>6</v>
      </c>
      <c r="AZ30" t="s" s="15">
        <v>6</v>
      </c>
      <c r="BA30" t="s" s="15">
        <v>6</v>
      </c>
      <c r="BB30" s="14">
        <v>5</v>
      </c>
      <c r="BC30" s="14">
        <v>4</v>
      </c>
      <c r="BD30" s="14">
        <v>3</v>
      </c>
      <c r="BE30" s="14">
        <v>4</v>
      </c>
      <c r="BF30" s="14">
        <v>4</v>
      </c>
      <c r="BG30" s="14">
        <v>6</v>
      </c>
      <c r="BH30" s="14">
        <v>3</v>
      </c>
      <c r="BI30" s="14">
        <v>4</v>
      </c>
      <c r="BJ30" s="14">
        <v>5</v>
      </c>
      <c r="BK30" t="s" s="15">
        <v>6</v>
      </c>
      <c r="BL30" t="s" s="15">
        <v>6</v>
      </c>
      <c r="BM30" s="20">
        <v>0.5520833333333334</v>
      </c>
      <c r="BN30" s="14">
        <v>4</v>
      </c>
      <c r="BO30" s="14">
        <v>4</v>
      </c>
      <c r="BP30" s="14">
        <v>4</v>
      </c>
      <c r="BQ30" s="14">
        <v>4</v>
      </c>
      <c r="BR30" s="14">
        <v>4</v>
      </c>
      <c r="BS30" s="14">
        <v>4</v>
      </c>
      <c r="BT30" s="14">
        <v>4</v>
      </c>
      <c r="BU30" s="14">
        <v>5</v>
      </c>
      <c r="BV30" s="14">
        <v>6</v>
      </c>
      <c r="BW30" s="14">
        <v>5</v>
      </c>
      <c r="BX30" s="14">
        <v>4</v>
      </c>
      <c r="BY30" s="14">
        <v>4</v>
      </c>
      <c r="BZ30" s="14">
        <v>5</v>
      </c>
      <c r="CA30" s="14">
        <v>5</v>
      </c>
      <c r="CB30" s="14">
        <v>6</v>
      </c>
      <c r="CC30" s="14">
        <v>6</v>
      </c>
      <c r="CD30" s="14">
        <v>6</v>
      </c>
      <c r="CE30" s="14">
        <v>7</v>
      </c>
      <c r="CF30" s="14">
        <v>7</v>
      </c>
      <c r="CG30" s="14">
        <v>7</v>
      </c>
      <c r="CH30" s="14">
        <v>7</v>
      </c>
      <c r="CI30" s="14">
        <v>7</v>
      </c>
      <c r="CJ30" s="14">
        <v>5</v>
      </c>
      <c r="CK30" s="14">
        <v>4</v>
      </c>
      <c r="CL30" s="14">
        <v>6</v>
      </c>
      <c r="CM30" s="14">
        <v>5</v>
      </c>
      <c r="CN30" s="14">
        <v>4</v>
      </c>
      <c r="CO30" s="14">
        <v>6</v>
      </c>
      <c r="CP30" s="14">
        <v>6</v>
      </c>
      <c r="CQ30" s="14">
        <v>5</v>
      </c>
      <c r="CR30" s="14">
        <v>5</v>
      </c>
      <c r="CS30" s="17">
        <f>(SUM(B30:AF30)+SUM(AH30:BL30)+SUM(BN30:CR30))/2</f>
        <v>157.5</v>
      </c>
      <c r="CT30" s="18"/>
    </row>
    <row r="31" ht="18.5" customHeight="1">
      <c r="A31" s="19">
        <v>0.5729166666666666</v>
      </c>
      <c r="B31" s="14">
        <v>2</v>
      </c>
      <c r="C31" s="14">
        <v>2</v>
      </c>
      <c r="D31" s="14">
        <v>2</v>
      </c>
      <c r="E31" s="14">
        <v>3</v>
      </c>
      <c r="F31" s="14">
        <v>3</v>
      </c>
      <c r="G31" s="14">
        <v>2</v>
      </c>
      <c r="H31" s="14">
        <v>4</v>
      </c>
      <c r="I31" s="14">
        <v>1</v>
      </c>
      <c r="J31" s="14">
        <v>2</v>
      </c>
      <c r="K31" s="14">
        <v>2</v>
      </c>
      <c r="L31" s="14">
        <v>2</v>
      </c>
      <c r="M31" s="14">
        <v>2</v>
      </c>
      <c r="N31" s="14">
        <v>2</v>
      </c>
      <c r="O31" s="14">
        <v>1</v>
      </c>
      <c r="P31" s="14">
        <v>1</v>
      </c>
      <c r="Q31" s="14">
        <v>2</v>
      </c>
      <c r="R31" s="14">
        <v>2</v>
      </c>
      <c r="S31" s="14">
        <v>3</v>
      </c>
      <c r="T31" s="14">
        <v>2</v>
      </c>
      <c r="U31" s="14">
        <v>2</v>
      </c>
      <c r="V31" s="14">
        <v>3</v>
      </c>
      <c r="W31" s="14">
        <v>4</v>
      </c>
      <c r="X31" t="s" s="15">
        <v>6</v>
      </c>
      <c r="Y31" t="s" s="15">
        <v>6</v>
      </c>
      <c r="Z31" s="14">
        <v>2</v>
      </c>
      <c r="AA31" s="14">
        <v>2</v>
      </c>
      <c r="AB31" s="14">
        <v>2</v>
      </c>
      <c r="AC31" s="14">
        <v>3</v>
      </c>
      <c r="AD31" s="14">
        <v>4</v>
      </c>
      <c r="AE31" s="14">
        <v>3</v>
      </c>
      <c r="AF31" s="14">
        <v>2</v>
      </c>
      <c r="AG31" s="20">
        <v>0.5729166666666666</v>
      </c>
      <c r="AH31" s="14">
        <v>2</v>
      </c>
      <c r="AI31" s="14">
        <v>3</v>
      </c>
      <c r="AJ31" s="14">
        <v>5</v>
      </c>
      <c r="AK31" s="14">
        <v>8</v>
      </c>
      <c r="AL31" s="14">
        <v>4</v>
      </c>
      <c r="AM31" s="14">
        <v>3</v>
      </c>
      <c r="AN31" s="14">
        <v>2</v>
      </c>
      <c r="AO31" s="14">
        <v>3</v>
      </c>
      <c r="AP31" s="14">
        <v>2</v>
      </c>
      <c r="AQ31" s="14">
        <v>4</v>
      </c>
      <c r="AR31" s="14">
        <v>4</v>
      </c>
      <c r="AS31" s="14">
        <v>3</v>
      </c>
      <c r="AT31" s="14">
        <v>3</v>
      </c>
      <c r="AU31" s="14">
        <v>5</v>
      </c>
      <c r="AV31" t="s" s="15">
        <v>6</v>
      </c>
      <c r="AW31" t="s" s="15">
        <v>6</v>
      </c>
      <c r="AX31" t="s" s="15">
        <v>6</v>
      </c>
      <c r="AY31" t="s" s="15">
        <v>6</v>
      </c>
      <c r="AZ31" t="s" s="15">
        <v>6</v>
      </c>
      <c r="BA31" t="s" s="15">
        <v>6</v>
      </c>
      <c r="BB31" s="14">
        <v>6</v>
      </c>
      <c r="BC31" s="14">
        <v>4</v>
      </c>
      <c r="BD31" s="14">
        <v>4</v>
      </c>
      <c r="BE31" s="14">
        <v>5</v>
      </c>
      <c r="BF31" s="14">
        <v>4</v>
      </c>
      <c r="BG31" s="14">
        <v>6</v>
      </c>
      <c r="BH31" s="14">
        <v>3</v>
      </c>
      <c r="BI31" s="14">
        <v>4</v>
      </c>
      <c r="BJ31" s="14">
        <v>5</v>
      </c>
      <c r="BK31" t="s" s="15">
        <v>6</v>
      </c>
      <c r="BL31" t="s" s="15">
        <v>6</v>
      </c>
      <c r="BM31" s="20">
        <v>0.5729166666666666</v>
      </c>
      <c r="BN31" s="14">
        <v>5</v>
      </c>
      <c r="BO31" s="14">
        <v>5</v>
      </c>
      <c r="BP31" s="14">
        <v>4</v>
      </c>
      <c r="BQ31" s="14">
        <v>3</v>
      </c>
      <c r="BR31" s="14">
        <v>5</v>
      </c>
      <c r="BS31" s="14">
        <v>4</v>
      </c>
      <c r="BT31" s="14">
        <v>4</v>
      </c>
      <c r="BU31" s="14">
        <v>4</v>
      </c>
      <c r="BV31" s="14">
        <v>5</v>
      </c>
      <c r="BW31" s="14">
        <v>5</v>
      </c>
      <c r="BX31" s="14">
        <v>4</v>
      </c>
      <c r="BY31" s="14">
        <v>3</v>
      </c>
      <c r="BZ31" s="14">
        <v>5</v>
      </c>
      <c r="CA31" s="14">
        <v>5</v>
      </c>
      <c r="CB31" s="14">
        <v>6</v>
      </c>
      <c r="CC31" s="14">
        <v>6</v>
      </c>
      <c r="CD31" s="14">
        <v>6</v>
      </c>
      <c r="CE31" s="14">
        <v>7</v>
      </c>
      <c r="CF31" s="14">
        <v>8</v>
      </c>
      <c r="CG31" s="14">
        <v>6</v>
      </c>
      <c r="CH31" s="14">
        <v>7</v>
      </c>
      <c r="CI31" s="14">
        <v>7</v>
      </c>
      <c r="CJ31" s="14">
        <v>5</v>
      </c>
      <c r="CK31" s="14">
        <v>4</v>
      </c>
      <c r="CL31" s="14">
        <v>6</v>
      </c>
      <c r="CM31" s="14">
        <v>5</v>
      </c>
      <c r="CN31" s="14">
        <v>4</v>
      </c>
      <c r="CO31" s="14">
        <v>6</v>
      </c>
      <c r="CP31" s="14">
        <v>7</v>
      </c>
      <c r="CQ31" s="14">
        <v>6</v>
      </c>
      <c r="CR31" s="14">
        <v>4</v>
      </c>
      <c r="CS31" s="17">
        <f>(SUM(B31:AF31)+SUM(AH31:BL31)+SUM(BN31:CR31))/2</f>
        <v>160</v>
      </c>
      <c r="CT31" s="18"/>
    </row>
    <row r="32" ht="18.5" customHeight="1">
      <c r="A32" s="19">
        <v>0.59375</v>
      </c>
      <c r="B32" s="14">
        <v>2</v>
      </c>
      <c r="C32" s="14">
        <v>2</v>
      </c>
      <c r="D32" s="14">
        <v>3</v>
      </c>
      <c r="E32" s="14">
        <v>3</v>
      </c>
      <c r="F32" s="14">
        <v>2</v>
      </c>
      <c r="G32" s="14">
        <v>2</v>
      </c>
      <c r="H32" s="14">
        <v>3</v>
      </c>
      <c r="I32" s="14">
        <v>2</v>
      </c>
      <c r="J32" s="14">
        <v>2</v>
      </c>
      <c r="K32" s="14">
        <v>2</v>
      </c>
      <c r="L32" s="14">
        <v>2</v>
      </c>
      <c r="M32" s="14">
        <v>2</v>
      </c>
      <c r="N32" s="14">
        <v>2</v>
      </c>
      <c r="O32" s="14">
        <v>2</v>
      </c>
      <c r="P32" s="14">
        <v>1</v>
      </c>
      <c r="Q32" s="14">
        <v>2</v>
      </c>
      <c r="R32" s="14">
        <v>2</v>
      </c>
      <c r="S32" s="14">
        <v>3</v>
      </c>
      <c r="T32" s="14">
        <v>2</v>
      </c>
      <c r="U32" s="14">
        <v>2</v>
      </c>
      <c r="V32" s="14">
        <v>4</v>
      </c>
      <c r="W32" s="14">
        <v>4</v>
      </c>
      <c r="X32" t="s" s="15">
        <v>6</v>
      </c>
      <c r="Y32" t="s" s="15">
        <v>6</v>
      </c>
      <c r="Z32" s="14">
        <v>2</v>
      </c>
      <c r="AA32" s="14">
        <v>1</v>
      </c>
      <c r="AB32" s="14">
        <v>2</v>
      </c>
      <c r="AC32" s="14">
        <v>3</v>
      </c>
      <c r="AD32" s="14">
        <v>3</v>
      </c>
      <c r="AE32" s="14">
        <v>3</v>
      </c>
      <c r="AF32" s="14">
        <v>3</v>
      </c>
      <c r="AG32" s="20">
        <v>0.59375</v>
      </c>
      <c r="AH32" s="14">
        <v>2</v>
      </c>
      <c r="AI32" s="14">
        <v>3</v>
      </c>
      <c r="AJ32" s="14">
        <v>4</v>
      </c>
      <c r="AK32" s="14">
        <v>7</v>
      </c>
      <c r="AL32" s="14">
        <v>4</v>
      </c>
      <c r="AM32" s="14">
        <v>3</v>
      </c>
      <c r="AN32" s="14">
        <v>2</v>
      </c>
      <c r="AO32" s="14">
        <v>3</v>
      </c>
      <c r="AP32" s="14">
        <v>3</v>
      </c>
      <c r="AQ32" s="14">
        <v>4</v>
      </c>
      <c r="AR32" s="14">
        <v>4</v>
      </c>
      <c r="AS32" s="14">
        <v>3</v>
      </c>
      <c r="AT32" s="14">
        <v>3</v>
      </c>
      <c r="AU32" s="14">
        <v>4</v>
      </c>
      <c r="AV32" t="s" s="15">
        <v>6</v>
      </c>
      <c r="AW32" t="s" s="15">
        <v>6</v>
      </c>
      <c r="AX32" t="s" s="15">
        <v>6</v>
      </c>
      <c r="AY32" t="s" s="15">
        <v>6</v>
      </c>
      <c r="AZ32" t="s" s="15">
        <v>6</v>
      </c>
      <c r="BA32" t="s" s="15">
        <v>6</v>
      </c>
      <c r="BB32" s="14">
        <v>5</v>
      </c>
      <c r="BC32" s="14">
        <v>4</v>
      </c>
      <c r="BD32" s="14">
        <v>4</v>
      </c>
      <c r="BE32" s="14">
        <v>5</v>
      </c>
      <c r="BF32" s="14">
        <v>4</v>
      </c>
      <c r="BG32" s="14">
        <v>5</v>
      </c>
      <c r="BH32" s="14">
        <v>3</v>
      </c>
      <c r="BI32" s="14">
        <v>4</v>
      </c>
      <c r="BJ32" s="14">
        <v>5</v>
      </c>
      <c r="BK32" t="s" s="15">
        <v>6</v>
      </c>
      <c r="BL32" t="s" s="15">
        <v>6</v>
      </c>
      <c r="BM32" s="20">
        <v>0.59375</v>
      </c>
      <c r="BN32" s="14">
        <v>5</v>
      </c>
      <c r="BO32" s="14">
        <v>5</v>
      </c>
      <c r="BP32" s="14">
        <v>4</v>
      </c>
      <c r="BQ32" s="14">
        <v>3</v>
      </c>
      <c r="BR32" s="14">
        <v>4</v>
      </c>
      <c r="BS32" s="14">
        <v>4</v>
      </c>
      <c r="BT32" s="14">
        <v>5</v>
      </c>
      <c r="BU32" s="14">
        <v>5</v>
      </c>
      <c r="BV32" s="14">
        <v>6</v>
      </c>
      <c r="BW32" s="14">
        <v>4</v>
      </c>
      <c r="BX32" s="14">
        <v>4</v>
      </c>
      <c r="BY32" s="14">
        <v>4</v>
      </c>
      <c r="BZ32" s="14">
        <v>5</v>
      </c>
      <c r="CA32" s="14">
        <v>5</v>
      </c>
      <c r="CB32" s="14">
        <v>6</v>
      </c>
      <c r="CC32" s="14">
        <v>6</v>
      </c>
      <c r="CD32" s="14">
        <v>6</v>
      </c>
      <c r="CE32" s="14">
        <v>7</v>
      </c>
      <c r="CF32" s="14">
        <v>7</v>
      </c>
      <c r="CG32" s="14">
        <v>5</v>
      </c>
      <c r="CH32" s="14">
        <v>7</v>
      </c>
      <c r="CI32" s="14">
        <v>7</v>
      </c>
      <c r="CJ32" s="14">
        <v>4</v>
      </c>
      <c r="CK32" s="14">
        <v>4</v>
      </c>
      <c r="CL32" s="14">
        <v>5</v>
      </c>
      <c r="CM32" s="14">
        <v>5</v>
      </c>
      <c r="CN32" s="14">
        <v>4</v>
      </c>
      <c r="CO32" s="14">
        <v>6</v>
      </c>
      <c r="CP32" s="14">
        <v>7</v>
      </c>
      <c r="CQ32" s="14">
        <v>5</v>
      </c>
      <c r="CR32" s="14">
        <v>5</v>
      </c>
      <c r="CS32" s="17">
        <f>(SUM(B32:AF32)+SUM(AH32:BL32)+SUM(BN32:CR32))/2</f>
        <v>157.5</v>
      </c>
      <c r="CT32" s="18"/>
    </row>
    <row r="33" ht="18.5" customHeight="1">
      <c r="A33" s="19">
        <v>0.6145833333333334</v>
      </c>
      <c r="B33" s="14">
        <v>2</v>
      </c>
      <c r="C33" s="14">
        <v>2</v>
      </c>
      <c r="D33" s="14">
        <v>3</v>
      </c>
      <c r="E33" s="14">
        <v>4</v>
      </c>
      <c r="F33" s="14">
        <v>2</v>
      </c>
      <c r="G33" s="14">
        <v>2</v>
      </c>
      <c r="H33" s="14">
        <v>3</v>
      </c>
      <c r="I33" s="14">
        <v>2</v>
      </c>
      <c r="J33" s="14">
        <v>3</v>
      </c>
      <c r="K33" s="14">
        <v>2</v>
      </c>
      <c r="L33" s="14">
        <v>2</v>
      </c>
      <c r="M33" s="14">
        <v>2</v>
      </c>
      <c r="N33" s="14">
        <v>2</v>
      </c>
      <c r="O33" s="14">
        <v>2</v>
      </c>
      <c r="P33" s="14">
        <v>1</v>
      </c>
      <c r="Q33" s="14">
        <v>2</v>
      </c>
      <c r="R33" s="14">
        <v>2</v>
      </c>
      <c r="S33" s="14">
        <v>2</v>
      </c>
      <c r="T33" s="14">
        <v>1</v>
      </c>
      <c r="U33" s="14">
        <v>2</v>
      </c>
      <c r="V33" s="14">
        <v>4</v>
      </c>
      <c r="W33" s="14">
        <v>5</v>
      </c>
      <c r="X33" t="s" s="15">
        <v>6</v>
      </c>
      <c r="Y33" t="s" s="15">
        <v>6</v>
      </c>
      <c r="Z33" s="14">
        <v>2</v>
      </c>
      <c r="AA33" s="14">
        <v>2</v>
      </c>
      <c r="AB33" s="14">
        <v>2</v>
      </c>
      <c r="AC33" s="14">
        <v>3</v>
      </c>
      <c r="AD33" s="14">
        <v>3</v>
      </c>
      <c r="AE33" s="14">
        <v>3</v>
      </c>
      <c r="AF33" s="14">
        <v>3</v>
      </c>
      <c r="AG33" s="20">
        <v>0.6145833333333334</v>
      </c>
      <c r="AH33" s="14">
        <v>3</v>
      </c>
      <c r="AI33" s="14">
        <v>3</v>
      </c>
      <c r="AJ33" s="14">
        <v>4</v>
      </c>
      <c r="AK33" s="14">
        <v>7</v>
      </c>
      <c r="AL33" s="14">
        <v>3</v>
      </c>
      <c r="AM33" s="14">
        <v>3</v>
      </c>
      <c r="AN33" s="14">
        <v>2</v>
      </c>
      <c r="AO33" s="14">
        <v>2</v>
      </c>
      <c r="AP33" s="14">
        <v>3</v>
      </c>
      <c r="AQ33" s="14">
        <v>4</v>
      </c>
      <c r="AR33" s="14">
        <v>4</v>
      </c>
      <c r="AS33" s="14">
        <v>3</v>
      </c>
      <c r="AT33" s="14">
        <v>4</v>
      </c>
      <c r="AU33" s="14">
        <v>5</v>
      </c>
      <c r="AV33" t="s" s="15">
        <v>6</v>
      </c>
      <c r="AW33" t="s" s="15">
        <v>6</v>
      </c>
      <c r="AX33" t="s" s="15">
        <v>6</v>
      </c>
      <c r="AY33" t="s" s="15">
        <v>6</v>
      </c>
      <c r="AZ33" t="s" s="15">
        <v>6</v>
      </c>
      <c r="BA33" t="s" s="15">
        <v>6</v>
      </c>
      <c r="BB33" s="14">
        <v>5</v>
      </c>
      <c r="BC33" s="14">
        <v>3</v>
      </c>
      <c r="BD33" s="14">
        <v>3</v>
      </c>
      <c r="BE33" s="14">
        <v>4</v>
      </c>
      <c r="BF33" s="14">
        <v>4</v>
      </c>
      <c r="BG33" s="14">
        <v>5</v>
      </c>
      <c r="BH33" s="14">
        <v>2</v>
      </c>
      <c r="BI33" s="14">
        <v>4</v>
      </c>
      <c r="BJ33" s="14">
        <v>5</v>
      </c>
      <c r="BK33" t="s" s="15">
        <v>6</v>
      </c>
      <c r="BL33" t="s" s="15">
        <v>6</v>
      </c>
      <c r="BM33" s="20">
        <v>0.6145833333333334</v>
      </c>
      <c r="BN33" s="14">
        <v>5</v>
      </c>
      <c r="BO33" s="14">
        <v>4</v>
      </c>
      <c r="BP33" s="14">
        <v>4</v>
      </c>
      <c r="BQ33" s="14">
        <v>3</v>
      </c>
      <c r="BR33" s="14">
        <v>4</v>
      </c>
      <c r="BS33" s="14">
        <v>4</v>
      </c>
      <c r="BT33" s="14">
        <v>4</v>
      </c>
      <c r="BU33" s="14">
        <v>5</v>
      </c>
      <c r="BV33" s="14">
        <v>6</v>
      </c>
      <c r="BW33" s="14">
        <v>4</v>
      </c>
      <c r="BX33" s="14">
        <v>4</v>
      </c>
      <c r="BY33" s="14">
        <v>4</v>
      </c>
      <c r="BZ33" s="14">
        <v>5</v>
      </c>
      <c r="CA33" s="14">
        <v>5</v>
      </c>
      <c r="CB33" s="14">
        <v>6</v>
      </c>
      <c r="CC33" s="14">
        <v>5</v>
      </c>
      <c r="CD33" s="14">
        <v>7</v>
      </c>
      <c r="CE33" s="14">
        <v>7</v>
      </c>
      <c r="CF33" s="14">
        <v>7</v>
      </c>
      <c r="CG33" s="14">
        <v>7</v>
      </c>
      <c r="CH33" s="14">
        <v>7</v>
      </c>
      <c r="CI33" s="14">
        <v>7</v>
      </c>
      <c r="CJ33" s="14">
        <v>4</v>
      </c>
      <c r="CK33" s="14">
        <v>4</v>
      </c>
      <c r="CL33" s="14">
        <v>5</v>
      </c>
      <c r="CM33" s="14">
        <v>5</v>
      </c>
      <c r="CN33" s="14">
        <v>4</v>
      </c>
      <c r="CO33" s="14">
        <v>7</v>
      </c>
      <c r="CP33" s="14">
        <v>7</v>
      </c>
      <c r="CQ33" s="14">
        <v>6</v>
      </c>
      <c r="CR33" s="14">
        <v>5</v>
      </c>
      <c r="CS33" s="17">
        <f>(SUM(B33:AF33)+SUM(AH33:BL33)+SUM(BN33:CR33))/2</f>
        <v>158</v>
      </c>
      <c r="CT33" s="18"/>
    </row>
    <row r="34" ht="18.5" customHeight="1">
      <c r="A34" s="19">
        <v>0.6354166666666666</v>
      </c>
      <c r="B34" s="14">
        <v>2</v>
      </c>
      <c r="C34" s="14">
        <v>2</v>
      </c>
      <c r="D34" s="14">
        <v>3</v>
      </c>
      <c r="E34" s="14">
        <v>4</v>
      </c>
      <c r="F34" s="14">
        <v>2</v>
      </c>
      <c r="G34" s="14">
        <v>2</v>
      </c>
      <c r="H34" s="14">
        <v>2</v>
      </c>
      <c r="I34" s="14">
        <v>2</v>
      </c>
      <c r="J34" s="14">
        <v>2</v>
      </c>
      <c r="K34" s="14">
        <v>1</v>
      </c>
      <c r="L34" s="14">
        <v>2</v>
      </c>
      <c r="M34" s="14">
        <v>2</v>
      </c>
      <c r="N34" s="14">
        <v>2</v>
      </c>
      <c r="O34" s="14">
        <v>2</v>
      </c>
      <c r="P34" s="14">
        <v>1</v>
      </c>
      <c r="Q34" s="14">
        <v>2</v>
      </c>
      <c r="R34" s="14">
        <v>1</v>
      </c>
      <c r="S34" s="14">
        <v>2</v>
      </c>
      <c r="T34" s="14">
        <v>2</v>
      </c>
      <c r="U34" s="14">
        <v>2</v>
      </c>
      <c r="V34" s="14">
        <v>4</v>
      </c>
      <c r="W34" s="14">
        <v>5</v>
      </c>
      <c r="X34" t="s" s="15">
        <v>6</v>
      </c>
      <c r="Y34" t="s" s="15">
        <v>6</v>
      </c>
      <c r="Z34" s="14">
        <v>2</v>
      </c>
      <c r="AA34" s="14">
        <v>1</v>
      </c>
      <c r="AB34" s="14">
        <v>2</v>
      </c>
      <c r="AC34" s="14">
        <v>2</v>
      </c>
      <c r="AD34" s="14">
        <v>3</v>
      </c>
      <c r="AE34" s="14">
        <v>2</v>
      </c>
      <c r="AF34" s="14">
        <v>2</v>
      </c>
      <c r="AG34" s="20">
        <v>0.6354166666666666</v>
      </c>
      <c r="AH34" s="14">
        <v>2</v>
      </c>
      <c r="AI34" s="14">
        <v>3</v>
      </c>
      <c r="AJ34" s="14">
        <v>4</v>
      </c>
      <c r="AK34" s="14">
        <v>8</v>
      </c>
      <c r="AL34" s="14">
        <v>3</v>
      </c>
      <c r="AM34" s="14">
        <v>2</v>
      </c>
      <c r="AN34" s="14">
        <v>2</v>
      </c>
      <c r="AO34" s="14">
        <v>3</v>
      </c>
      <c r="AP34" s="14">
        <v>2</v>
      </c>
      <c r="AQ34" s="14">
        <v>4</v>
      </c>
      <c r="AR34" s="14">
        <v>4</v>
      </c>
      <c r="AS34" s="14">
        <v>3</v>
      </c>
      <c r="AT34" s="14">
        <v>4</v>
      </c>
      <c r="AU34" s="14">
        <v>4</v>
      </c>
      <c r="AV34" t="s" s="15">
        <v>6</v>
      </c>
      <c r="AW34" t="s" s="15">
        <v>6</v>
      </c>
      <c r="AX34" t="s" s="15">
        <v>6</v>
      </c>
      <c r="AY34" t="s" s="15">
        <v>6</v>
      </c>
      <c r="AZ34" t="s" s="15">
        <v>6</v>
      </c>
      <c r="BA34" t="s" s="15">
        <v>6</v>
      </c>
      <c r="BB34" s="14">
        <v>5</v>
      </c>
      <c r="BC34" s="14">
        <v>4</v>
      </c>
      <c r="BD34" s="14">
        <v>4</v>
      </c>
      <c r="BE34" s="14">
        <v>5</v>
      </c>
      <c r="BF34" s="14">
        <v>4</v>
      </c>
      <c r="BG34" s="14">
        <v>5</v>
      </c>
      <c r="BH34" s="14">
        <v>2</v>
      </c>
      <c r="BI34" s="14">
        <v>4</v>
      </c>
      <c r="BJ34" s="14">
        <v>5</v>
      </c>
      <c r="BK34" t="s" s="15">
        <v>6</v>
      </c>
      <c r="BL34" t="s" s="15">
        <v>6</v>
      </c>
      <c r="BM34" s="20">
        <v>0.6354166666666666</v>
      </c>
      <c r="BN34" s="14">
        <v>5</v>
      </c>
      <c r="BO34" s="14">
        <v>5</v>
      </c>
      <c r="BP34" s="14">
        <v>3</v>
      </c>
      <c r="BQ34" s="14">
        <v>3</v>
      </c>
      <c r="BR34" s="14">
        <v>4</v>
      </c>
      <c r="BS34" s="14">
        <v>4</v>
      </c>
      <c r="BT34" s="14">
        <v>5</v>
      </c>
      <c r="BU34" s="14">
        <v>5</v>
      </c>
      <c r="BV34" s="14">
        <v>7</v>
      </c>
      <c r="BW34" s="14">
        <v>4</v>
      </c>
      <c r="BX34" s="14">
        <v>5</v>
      </c>
      <c r="BY34" s="14">
        <v>4</v>
      </c>
      <c r="BZ34" s="14">
        <v>5</v>
      </c>
      <c r="CA34" s="14">
        <v>5</v>
      </c>
      <c r="CB34" s="14">
        <v>6</v>
      </c>
      <c r="CC34" s="14">
        <v>5</v>
      </c>
      <c r="CD34" s="14">
        <v>6</v>
      </c>
      <c r="CE34" s="14">
        <v>7</v>
      </c>
      <c r="CF34" s="14">
        <v>7</v>
      </c>
      <c r="CG34" s="14">
        <v>7</v>
      </c>
      <c r="CH34" s="14">
        <v>7</v>
      </c>
      <c r="CI34" s="14">
        <v>7</v>
      </c>
      <c r="CJ34" s="14">
        <v>4</v>
      </c>
      <c r="CK34" s="14">
        <v>4</v>
      </c>
      <c r="CL34" s="14">
        <v>5</v>
      </c>
      <c r="CM34" s="14">
        <v>5</v>
      </c>
      <c r="CN34" s="14">
        <v>4</v>
      </c>
      <c r="CO34" s="14">
        <v>7</v>
      </c>
      <c r="CP34" s="14">
        <v>7</v>
      </c>
      <c r="CQ34" s="14">
        <v>6</v>
      </c>
      <c r="CR34" s="14">
        <v>5</v>
      </c>
      <c r="CS34" s="17">
        <f>(SUM(B34:AF34)+SUM(AH34:BL34)+SUM(BN34:CR34))/2</f>
        <v>156</v>
      </c>
      <c r="CT34" s="18"/>
    </row>
    <row r="35" ht="18.5" customHeight="1">
      <c r="A35" s="19">
        <v>0.65625</v>
      </c>
      <c r="B35" s="14">
        <v>3</v>
      </c>
      <c r="C35" s="14">
        <v>2</v>
      </c>
      <c r="D35" s="14">
        <v>2</v>
      </c>
      <c r="E35" s="14">
        <v>3</v>
      </c>
      <c r="F35" s="14">
        <v>2</v>
      </c>
      <c r="G35" s="14">
        <v>3</v>
      </c>
      <c r="H35" s="14">
        <v>2</v>
      </c>
      <c r="I35" s="14">
        <v>2</v>
      </c>
      <c r="J35" s="14">
        <v>3</v>
      </c>
      <c r="K35" s="14">
        <v>1</v>
      </c>
      <c r="L35" s="14">
        <v>2</v>
      </c>
      <c r="M35" s="14">
        <v>2</v>
      </c>
      <c r="N35" s="14">
        <v>2</v>
      </c>
      <c r="O35" s="14">
        <v>2</v>
      </c>
      <c r="P35" s="14">
        <v>1</v>
      </c>
      <c r="Q35" s="14">
        <v>2</v>
      </c>
      <c r="R35" s="14">
        <v>2</v>
      </c>
      <c r="S35" s="14">
        <v>2</v>
      </c>
      <c r="T35" s="14">
        <v>2</v>
      </c>
      <c r="U35" s="14">
        <v>1</v>
      </c>
      <c r="V35" s="14">
        <v>4</v>
      </c>
      <c r="W35" s="14">
        <v>4</v>
      </c>
      <c r="X35" t="s" s="15">
        <v>6</v>
      </c>
      <c r="Y35" t="s" s="15">
        <v>6</v>
      </c>
      <c r="Z35" s="14">
        <v>2</v>
      </c>
      <c r="AA35" s="14">
        <v>2</v>
      </c>
      <c r="AB35" s="14">
        <v>2</v>
      </c>
      <c r="AC35" s="14">
        <v>2</v>
      </c>
      <c r="AD35" s="14">
        <v>2</v>
      </c>
      <c r="AE35" s="14">
        <v>2</v>
      </c>
      <c r="AF35" s="14">
        <v>2</v>
      </c>
      <c r="AG35" s="20">
        <v>0.65625</v>
      </c>
      <c r="AH35" s="14">
        <v>2</v>
      </c>
      <c r="AI35" s="14">
        <v>3</v>
      </c>
      <c r="AJ35" s="14">
        <v>3</v>
      </c>
      <c r="AK35" s="14">
        <v>6</v>
      </c>
      <c r="AL35" s="14">
        <v>3</v>
      </c>
      <c r="AM35" s="14">
        <v>2</v>
      </c>
      <c r="AN35" s="14">
        <v>3</v>
      </c>
      <c r="AO35" s="14">
        <v>3</v>
      </c>
      <c r="AP35" s="14">
        <v>3</v>
      </c>
      <c r="AQ35" s="14">
        <v>4</v>
      </c>
      <c r="AR35" s="14">
        <v>4</v>
      </c>
      <c r="AS35" s="14">
        <v>3</v>
      </c>
      <c r="AT35" s="14">
        <v>3</v>
      </c>
      <c r="AU35" s="14">
        <v>4</v>
      </c>
      <c r="AV35" t="s" s="15">
        <v>6</v>
      </c>
      <c r="AW35" t="s" s="15">
        <v>6</v>
      </c>
      <c r="AX35" t="s" s="15">
        <v>6</v>
      </c>
      <c r="AY35" t="s" s="15">
        <v>6</v>
      </c>
      <c r="AZ35" t="s" s="15">
        <v>6</v>
      </c>
      <c r="BA35" t="s" s="15">
        <v>6</v>
      </c>
      <c r="BB35" s="14">
        <v>4</v>
      </c>
      <c r="BC35" s="14">
        <v>3</v>
      </c>
      <c r="BD35" s="14">
        <v>3</v>
      </c>
      <c r="BE35" s="14">
        <v>5</v>
      </c>
      <c r="BF35" s="14">
        <v>4</v>
      </c>
      <c r="BG35" s="14">
        <v>5</v>
      </c>
      <c r="BH35" s="14">
        <v>2</v>
      </c>
      <c r="BI35" s="14">
        <v>4</v>
      </c>
      <c r="BJ35" s="14">
        <v>5</v>
      </c>
      <c r="BK35" t="s" s="15">
        <v>6</v>
      </c>
      <c r="BL35" t="s" s="15">
        <v>6</v>
      </c>
      <c r="BM35" s="20">
        <v>0.65625</v>
      </c>
      <c r="BN35" s="14">
        <v>5</v>
      </c>
      <c r="BO35" s="14">
        <v>4</v>
      </c>
      <c r="BP35" s="14">
        <v>4</v>
      </c>
      <c r="BQ35" s="14">
        <v>3</v>
      </c>
      <c r="BR35" s="14">
        <v>4</v>
      </c>
      <c r="BS35" s="14">
        <v>4</v>
      </c>
      <c r="BT35" s="14">
        <v>5</v>
      </c>
      <c r="BU35" s="14">
        <v>5</v>
      </c>
      <c r="BV35" s="14">
        <v>8</v>
      </c>
      <c r="BW35" s="14">
        <v>5</v>
      </c>
      <c r="BX35" s="14">
        <v>5</v>
      </c>
      <c r="BY35" s="14">
        <v>4</v>
      </c>
      <c r="BZ35" s="14">
        <v>5</v>
      </c>
      <c r="CA35" s="14">
        <v>6</v>
      </c>
      <c r="CB35" s="14">
        <v>6</v>
      </c>
      <c r="CC35" s="14">
        <v>5</v>
      </c>
      <c r="CD35" s="14">
        <v>4</v>
      </c>
      <c r="CE35" s="14">
        <v>6</v>
      </c>
      <c r="CF35" s="14">
        <v>7</v>
      </c>
      <c r="CG35" s="14">
        <v>6</v>
      </c>
      <c r="CH35" s="14">
        <v>7</v>
      </c>
      <c r="CI35" s="14">
        <v>6</v>
      </c>
      <c r="CJ35" s="14">
        <v>4</v>
      </c>
      <c r="CK35" s="14">
        <v>4</v>
      </c>
      <c r="CL35" s="14">
        <v>5</v>
      </c>
      <c r="CM35" s="14">
        <v>5</v>
      </c>
      <c r="CN35" s="14">
        <v>4</v>
      </c>
      <c r="CO35" s="14">
        <v>6</v>
      </c>
      <c r="CP35" s="14">
        <v>7</v>
      </c>
      <c r="CQ35" s="14">
        <v>6</v>
      </c>
      <c r="CR35" s="14">
        <v>4</v>
      </c>
      <c r="CS35" s="17">
        <f>(SUM(B35:AF35)+SUM(AH35:BL35)+SUM(BN35:CR35))/2</f>
        <v>151.5</v>
      </c>
      <c r="CT35" s="18"/>
    </row>
    <row r="36" ht="18.5" customHeight="1">
      <c r="A36" s="19">
        <v>0.6770833333333334</v>
      </c>
      <c r="B36" s="14">
        <v>2</v>
      </c>
      <c r="C36" s="14">
        <v>2</v>
      </c>
      <c r="D36" s="14">
        <v>2</v>
      </c>
      <c r="E36" s="14">
        <v>3</v>
      </c>
      <c r="F36" s="14">
        <v>2</v>
      </c>
      <c r="G36" s="14">
        <v>3</v>
      </c>
      <c r="H36" s="14">
        <v>2</v>
      </c>
      <c r="I36" s="14">
        <v>2</v>
      </c>
      <c r="J36" s="14">
        <v>2</v>
      </c>
      <c r="K36" s="14">
        <v>1</v>
      </c>
      <c r="L36" s="14">
        <v>2</v>
      </c>
      <c r="M36" s="14">
        <v>2</v>
      </c>
      <c r="N36" s="14">
        <v>2</v>
      </c>
      <c r="O36" s="14">
        <v>2</v>
      </c>
      <c r="P36" s="14">
        <v>1</v>
      </c>
      <c r="Q36" s="14">
        <v>1</v>
      </c>
      <c r="R36" s="14">
        <v>2</v>
      </c>
      <c r="S36" s="14">
        <v>2</v>
      </c>
      <c r="T36" s="14">
        <v>2</v>
      </c>
      <c r="U36" s="14">
        <v>2</v>
      </c>
      <c r="V36" s="14">
        <v>3</v>
      </c>
      <c r="W36" s="14">
        <v>3</v>
      </c>
      <c r="X36" t="s" s="15">
        <v>6</v>
      </c>
      <c r="Y36" t="s" s="15">
        <v>6</v>
      </c>
      <c r="Z36" s="14">
        <v>2</v>
      </c>
      <c r="AA36" s="14">
        <v>1</v>
      </c>
      <c r="AB36" s="14">
        <v>2</v>
      </c>
      <c r="AC36" s="14">
        <v>2</v>
      </c>
      <c r="AD36" s="14">
        <v>3</v>
      </c>
      <c r="AE36" s="14">
        <v>2</v>
      </c>
      <c r="AF36" s="14">
        <v>2</v>
      </c>
      <c r="AG36" s="20">
        <v>0.6770833333333334</v>
      </c>
      <c r="AH36" s="14">
        <v>3</v>
      </c>
      <c r="AI36" s="14">
        <v>3</v>
      </c>
      <c r="AJ36" s="14">
        <v>3</v>
      </c>
      <c r="AK36" s="14">
        <v>6</v>
      </c>
      <c r="AL36" s="14">
        <v>3</v>
      </c>
      <c r="AM36" s="14">
        <v>3</v>
      </c>
      <c r="AN36" s="14">
        <v>3</v>
      </c>
      <c r="AO36" s="14">
        <v>3</v>
      </c>
      <c r="AP36" s="14">
        <v>3</v>
      </c>
      <c r="AQ36" s="14">
        <v>4</v>
      </c>
      <c r="AR36" s="14">
        <v>4</v>
      </c>
      <c r="AS36" s="14">
        <v>4</v>
      </c>
      <c r="AT36" s="14">
        <v>4</v>
      </c>
      <c r="AU36" s="14">
        <v>5</v>
      </c>
      <c r="AV36" t="s" s="15">
        <v>6</v>
      </c>
      <c r="AW36" t="s" s="15">
        <v>6</v>
      </c>
      <c r="AX36" t="s" s="15">
        <v>6</v>
      </c>
      <c r="AY36" t="s" s="15">
        <v>6</v>
      </c>
      <c r="AZ36" t="s" s="15">
        <v>6</v>
      </c>
      <c r="BA36" s="14">
        <v>4</v>
      </c>
      <c r="BB36" s="14">
        <v>4</v>
      </c>
      <c r="BC36" s="14">
        <v>4</v>
      </c>
      <c r="BD36" s="14">
        <v>3</v>
      </c>
      <c r="BE36" s="14">
        <v>4</v>
      </c>
      <c r="BF36" s="14">
        <v>4</v>
      </c>
      <c r="BG36" s="14">
        <v>5</v>
      </c>
      <c r="BH36" s="14">
        <v>2</v>
      </c>
      <c r="BI36" s="14">
        <v>4</v>
      </c>
      <c r="BJ36" s="14">
        <v>4</v>
      </c>
      <c r="BK36" t="s" s="15">
        <v>6</v>
      </c>
      <c r="BL36" t="s" s="15">
        <v>6</v>
      </c>
      <c r="BM36" s="20">
        <v>0.6770833333333334</v>
      </c>
      <c r="BN36" s="14">
        <v>4</v>
      </c>
      <c r="BO36" s="14">
        <v>5</v>
      </c>
      <c r="BP36" s="14">
        <v>3</v>
      </c>
      <c r="BQ36" s="14">
        <v>3</v>
      </c>
      <c r="BR36" s="14">
        <v>4</v>
      </c>
      <c r="BS36" s="14">
        <v>4</v>
      </c>
      <c r="BT36" s="14">
        <v>5</v>
      </c>
      <c r="BU36" s="14">
        <v>4</v>
      </c>
      <c r="BV36" s="14">
        <v>8</v>
      </c>
      <c r="BW36" s="14">
        <v>4</v>
      </c>
      <c r="BX36" s="14">
        <v>5</v>
      </c>
      <c r="BY36" s="14">
        <v>3</v>
      </c>
      <c r="BZ36" s="14">
        <v>5</v>
      </c>
      <c r="CA36" s="14">
        <v>6</v>
      </c>
      <c r="CB36" s="14">
        <v>6</v>
      </c>
      <c r="CC36" s="14">
        <v>5</v>
      </c>
      <c r="CD36" s="14">
        <v>4</v>
      </c>
      <c r="CE36" s="14">
        <v>6</v>
      </c>
      <c r="CF36" s="14">
        <v>7</v>
      </c>
      <c r="CG36" s="14">
        <v>6</v>
      </c>
      <c r="CH36" s="14">
        <v>6</v>
      </c>
      <c r="CI36" s="14">
        <v>7</v>
      </c>
      <c r="CJ36" s="14">
        <v>4</v>
      </c>
      <c r="CK36" s="14">
        <v>4</v>
      </c>
      <c r="CL36" s="14">
        <v>5</v>
      </c>
      <c r="CM36" s="14">
        <v>5</v>
      </c>
      <c r="CN36" s="14">
        <v>4</v>
      </c>
      <c r="CO36" s="14">
        <v>5</v>
      </c>
      <c r="CP36" s="14">
        <v>6</v>
      </c>
      <c r="CQ36" s="14">
        <v>6</v>
      </c>
      <c r="CR36" s="14">
        <v>4</v>
      </c>
      <c r="CS36" s="17">
        <f>(SUM(B36:AF36)+SUM(AH36:BL36)+SUM(BN36:CR36))/2</f>
        <v>150.5</v>
      </c>
      <c r="CT36" s="18"/>
    </row>
    <row r="37" ht="18.5" customHeight="1">
      <c r="A37" s="19">
        <v>0.6979166666666666</v>
      </c>
      <c r="B37" s="14">
        <v>2</v>
      </c>
      <c r="C37" s="14">
        <v>3</v>
      </c>
      <c r="D37" s="14">
        <v>2</v>
      </c>
      <c r="E37" s="14">
        <v>2</v>
      </c>
      <c r="F37" s="14">
        <v>2</v>
      </c>
      <c r="G37" s="14">
        <v>2</v>
      </c>
      <c r="H37" s="14">
        <v>2</v>
      </c>
      <c r="I37" s="14">
        <v>2</v>
      </c>
      <c r="J37" s="14">
        <v>2</v>
      </c>
      <c r="K37" s="14">
        <v>2</v>
      </c>
      <c r="L37" s="14">
        <v>2</v>
      </c>
      <c r="M37" s="14">
        <v>2</v>
      </c>
      <c r="N37" s="14">
        <v>2</v>
      </c>
      <c r="O37" s="14">
        <v>1</v>
      </c>
      <c r="P37" s="14">
        <v>1</v>
      </c>
      <c r="Q37" s="14">
        <v>1</v>
      </c>
      <c r="R37" s="14">
        <v>2</v>
      </c>
      <c r="S37" s="14">
        <v>2</v>
      </c>
      <c r="T37" s="14">
        <v>1</v>
      </c>
      <c r="U37" s="14">
        <v>2</v>
      </c>
      <c r="V37" s="14">
        <v>4</v>
      </c>
      <c r="W37" s="14">
        <v>3</v>
      </c>
      <c r="X37" t="s" s="15">
        <v>6</v>
      </c>
      <c r="Y37" t="s" s="15">
        <v>6</v>
      </c>
      <c r="Z37" s="14">
        <v>2</v>
      </c>
      <c r="AA37" s="14">
        <v>1</v>
      </c>
      <c r="AB37" s="14">
        <v>2</v>
      </c>
      <c r="AC37" s="14">
        <v>2</v>
      </c>
      <c r="AD37" s="14">
        <v>2</v>
      </c>
      <c r="AE37" s="14">
        <v>1</v>
      </c>
      <c r="AF37" s="14">
        <v>2</v>
      </c>
      <c r="AG37" s="20">
        <v>0.6979166666666666</v>
      </c>
      <c r="AH37" s="14">
        <v>3</v>
      </c>
      <c r="AI37" s="14">
        <v>3</v>
      </c>
      <c r="AJ37" s="14">
        <v>3</v>
      </c>
      <c r="AK37" s="14">
        <v>5</v>
      </c>
      <c r="AL37" s="14">
        <v>2</v>
      </c>
      <c r="AM37" s="14">
        <v>3</v>
      </c>
      <c r="AN37" s="14">
        <v>2</v>
      </c>
      <c r="AO37" s="14">
        <v>3</v>
      </c>
      <c r="AP37" s="14">
        <v>3</v>
      </c>
      <c r="AQ37" s="14">
        <v>4</v>
      </c>
      <c r="AR37" s="14">
        <v>4</v>
      </c>
      <c r="AS37" s="14">
        <v>4</v>
      </c>
      <c r="AT37" s="14">
        <v>3</v>
      </c>
      <c r="AU37" s="14">
        <v>4</v>
      </c>
      <c r="AV37" t="s" s="15">
        <v>6</v>
      </c>
      <c r="AW37" t="s" s="15">
        <v>6</v>
      </c>
      <c r="AX37" t="s" s="15">
        <v>6</v>
      </c>
      <c r="AY37" t="s" s="15">
        <v>6</v>
      </c>
      <c r="AZ37" t="s" s="15">
        <v>6</v>
      </c>
      <c r="BA37" s="14">
        <v>4</v>
      </c>
      <c r="BB37" s="14">
        <v>4</v>
      </c>
      <c r="BC37" s="14">
        <v>3</v>
      </c>
      <c r="BD37" s="14">
        <v>3</v>
      </c>
      <c r="BE37" s="14">
        <v>4</v>
      </c>
      <c r="BF37" s="14">
        <v>4</v>
      </c>
      <c r="BG37" s="14">
        <v>5</v>
      </c>
      <c r="BH37" s="14">
        <v>2</v>
      </c>
      <c r="BI37" s="14">
        <v>4</v>
      </c>
      <c r="BJ37" s="14">
        <v>4</v>
      </c>
      <c r="BK37" t="s" s="15">
        <v>6</v>
      </c>
      <c r="BL37" t="s" s="15">
        <v>6</v>
      </c>
      <c r="BM37" s="20">
        <v>0.6979166666666666</v>
      </c>
      <c r="BN37" s="14">
        <v>4</v>
      </c>
      <c r="BO37" s="14">
        <v>5</v>
      </c>
      <c r="BP37" s="14">
        <v>3</v>
      </c>
      <c r="BQ37" s="14">
        <v>3</v>
      </c>
      <c r="BR37" s="14">
        <v>4</v>
      </c>
      <c r="BS37" s="14">
        <v>5</v>
      </c>
      <c r="BT37" s="14">
        <v>4</v>
      </c>
      <c r="BU37" s="14">
        <v>3</v>
      </c>
      <c r="BV37" s="14">
        <v>8</v>
      </c>
      <c r="BW37" s="14">
        <v>4</v>
      </c>
      <c r="BX37" s="14">
        <v>4</v>
      </c>
      <c r="BY37" s="14">
        <v>4</v>
      </c>
      <c r="BZ37" s="14">
        <v>5</v>
      </c>
      <c r="CA37" s="14">
        <v>6</v>
      </c>
      <c r="CB37" s="14">
        <v>5</v>
      </c>
      <c r="CC37" s="14">
        <v>6</v>
      </c>
      <c r="CD37" s="14">
        <v>4</v>
      </c>
      <c r="CE37" s="14">
        <v>6</v>
      </c>
      <c r="CF37" s="14">
        <v>6</v>
      </c>
      <c r="CG37" s="14">
        <v>6</v>
      </c>
      <c r="CH37" s="14">
        <v>6</v>
      </c>
      <c r="CI37" s="14">
        <v>5</v>
      </c>
      <c r="CJ37" s="14">
        <v>4</v>
      </c>
      <c r="CK37" s="14">
        <v>3</v>
      </c>
      <c r="CL37" s="14">
        <v>4</v>
      </c>
      <c r="CM37" s="14">
        <v>5</v>
      </c>
      <c r="CN37" s="14">
        <v>4</v>
      </c>
      <c r="CO37" s="14">
        <v>5</v>
      </c>
      <c r="CP37" s="14">
        <v>6</v>
      </c>
      <c r="CQ37" s="14">
        <v>6</v>
      </c>
      <c r="CR37" s="14">
        <v>4</v>
      </c>
      <c r="CS37" s="17">
        <f>(SUM(B37:AF37)+SUM(AH37:BL37)+SUM(BN37:CR37))/2</f>
        <v>143</v>
      </c>
      <c r="CT37" s="18"/>
    </row>
    <row r="38" ht="18.5" customHeight="1">
      <c r="A38" s="19">
        <v>0.71875</v>
      </c>
      <c r="B38" s="14">
        <v>2</v>
      </c>
      <c r="C38" s="14">
        <v>3</v>
      </c>
      <c r="D38" s="14">
        <v>2</v>
      </c>
      <c r="E38" s="14">
        <v>2</v>
      </c>
      <c r="F38" s="14">
        <v>2</v>
      </c>
      <c r="G38" s="14">
        <v>2</v>
      </c>
      <c r="H38" s="14">
        <v>2</v>
      </c>
      <c r="I38" s="14">
        <v>2</v>
      </c>
      <c r="J38" s="14">
        <v>2</v>
      </c>
      <c r="K38" s="14">
        <v>2</v>
      </c>
      <c r="L38" s="14">
        <v>2</v>
      </c>
      <c r="M38" s="14">
        <v>2</v>
      </c>
      <c r="N38" s="14">
        <v>2</v>
      </c>
      <c r="O38" s="14">
        <v>1</v>
      </c>
      <c r="P38" s="14">
        <v>1</v>
      </c>
      <c r="Q38" s="14">
        <v>1</v>
      </c>
      <c r="R38" s="14">
        <v>5</v>
      </c>
      <c r="S38" s="14">
        <v>2</v>
      </c>
      <c r="T38" s="14">
        <v>2</v>
      </c>
      <c r="U38" s="14">
        <v>2</v>
      </c>
      <c r="V38" s="14">
        <v>4</v>
      </c>
      <c r="W38" s="14">
        <v>3</v>
      </c>
      <c r="X38" t="s" s="15">
        <v>6</v>
      </c>
      <c r="Y38" t="s" s="15">
        <v>6</v>
      </c>
      <c r="Z38" s="14">
        <v>2</v>
      </c>
      <c r="AA38" s="14">
        <v>2</v>
      </c>
      <c r="AB38" s="14">
        <v>2</v>
      </c>
      <c r="AC38" s="14">
        <v>2</v>
      </c>
      <c r="AD38" s="14">
        <v>2</v>
      </c>
      <c r="AE38" s="14">
        <v>1</v>
      </c>
      <c r="AF38" s="14">
        <v>2</v>
      </c>
      <c r="AG38" s="20">
        <v>0.71875</v>
      </c>
      <c r="AH38" s="14">
        <v>2</v>
      </c>
      <c r="AI38" s="14">
        <v>3</v>
      </c>
      <c r="AJ38" s="14">
        <v>3</v>
      </c>
      <c r="AK38" s="14">
        <v>6</v>
      </c>
      <c r="AL38" s="14">
        <v>2</v>
      </c>
      <c r="AM38" s="14">
        <v>2</v>
      </c>
      <c r="AN38" s="14">
        <v>3</v>
      </c>
      <c r="AO38" s="14">
        <v>3</v>
      </c>
      <c r="AP38" s="14">
        <v>3</v>
      </c>
      <c r="AQ38" s="14">
        <v>4</v>
      </c>
      <c r="AR38" s="14">
        <v>4</v>
      </c>
      <c r="AS38" s="14">
        <v>3</v>
      </c>
      <c r="AT38" s="14">
        <v>3</v>
      </c>
      <c r="AU38" s="14">
        <v>4</v>
      </c>
      <c r="AV38" t="s" s="15">
        <v>6</v>
      </c>
      <c r="AW38" t="s" s="15">
        <v>6</v>
      </c>
      <c r="AX38" t="s" s="15">
        <v>6</v>
      </c>
      <c r="AY38" t="s" s="15">
        <v>6</v>
      </c>
      <c r="AZ38" t="s" s="15">
        <v>6</v>
      </c>
      <c r="BA38" s="14">
        <v>3</v>
      </c>
      <c r="BB38" s="14">
        <v>3</v>
      </c>
      <c r="BC38" s="14">
        <v>4</v>
      </c>
      <c r="BD38" s="14">
        <v>3</v>
      </c>
      <c r="BE38" s="14">
        <v>4</v>
      </c>
      <c r="BF38" s="14">
        <v>4</v>
      </c>
      <c r="BG38" s="14">
        <v>5</v>
      </c>
      <c r="BH38" s="14">
        <v>2</v>
      </c>
      <c r="BI38" s="14">
        <v>3</v>
      </c>
      <c r="BJ38" s="14">
        <v>5</v>
      </c>
      <c r="BK38" t="s" s="15">
        <v>6</v>
      </c>
      <c r="BL38" t="s" s="15">
        <v>6</v>
      </c>
      <c r="BM38" s="20">
        <v>0.71875</v>
      </c>
      <c r="BN38" s="14">
        <v>4</v>
      </c>
      <c r="BO38" s="14">
        <v>4</v>
      </c>
      <c r="BP38" s="14">
        <v>3</v>
      </c>
      <c r="BQ38" s="14">
        <v>3</v>
      </c>
      <c r="BR38" s="14">
        <v>4</v>
      </c>
      <c r="BS38" s="14">
        <v>4</v>
      </c>
      <c r="BT38" s="14">
        <v>5</v>
      </c>
      <c r="BU38" s="14">
        <v>3</v>
      </c>
      <c r="BV38" s="14">
        <v>7</v>
      </c>
      <c r="BW38" s="14">
        <v>3</v>
      </c>
      <c r="BX38" s="14">
        <v>4</v>
      </c>
      <c r="BY38" s="14">
        <v>3</v>
      </c>
      <c r="BZ38" s="14">
        <v>5</v>
      </c>
      <c r="CA38" s="14">
        <v>5</v>
      </c>
      <c r="CB38" s="14">
        <v>5</v>
      </c>
      <c r="CC38" s="14">
        <v>6</v>
      </c>
      <c r="CD38" s="14">
        <v>4</v>
      </c>
      <c r="CE38" s="14">
        <v>5</v>
      </c>
      <c r="CF38" s="14">
        <v>6</v>
      </c>
      <c r="CG38" s="14">
        <v>5</v>
      </c>
      <c r="CH38" s="14">
        <v>5</v>
      </c>
      <c r="CI38" s="14">
        <v>5</v>
      </c>
      <c r="CJ38" s="14">
        <v>4</v>
      </c>
      <c r="CK38" s="14">
        <v>3</v>
      </c>
      <c r="CL38" s="14">
        <v>4</v>
      </c>
      <c r="CM38" s="14">
        <v>5</v>
      </c>
      <c r="CN38" s="14">
        <v>4</v>
      </c>
      <c r="CO38" s="14">
        <v>4</v>
      </c>
      <c r="CP38" s="14">
        <v>6</v>
      </c>
      <c r="CQ38" s="14">
        <v>5</v>
      </c>
      <c r="CR38" s="14">
        <v>5</v>
      </c>
      <c r="CS38" s="17">
        <f>(SUM(B38:AF38)+SUM(AH38:BL38)+SUM(BN38:CR38))/2</f>
        <v>140</v>
      </c>
      <c r="CT38" s="18"/>
    </row>
    <row r="39" ht="18.5" customHeight="1">
      <c r="A39" s="19">
        <v>0.7395833333333334</v>
      </c>
      <c r="B39" s="14">
        <v>2</v>
      </c>
      <c r="C39" s="14">
        <v>2</v>
      </c>
      <c r="D39" s="14">
        <v>2</v>
      </c>
      <c r="E39" s="14">
        <v>2</v>
      </c>
      <c r="F39" s="14">
        <v>2</v>
      </c>
      <c r="G39" s="14">
        <v>2</v>
      </c>
      <c r="H39" s="14">
        <v>2</v>
      </c>
      <c r="I39" s="14">
        <v>2</v>
      </c>
      <c r="J39" s="14">
        <v>2</v>
      </c>
      <c r="K39" s="14">
        <v>2</v>
      </c>
      <c r="L39" s="14">
        <v>1</v>
      </c>
      <c r="M39" s="14">
        <v>2</v>
      </c>
      <c r="N39" s="14">
        <v>2</v>
      </c>
      <c r="O39" s="14">
        <v>1</v>
      </c>
      <c r="P39" s="14">
        <v>1</v>
      </c>
      <c r="Q39" s="14">
        <v>1</v>
      </c>
      <c r="R39" s="14">
        <v>8</v>
      </c>
      <c r="S39" s="14">
        <v>2</v>
      </c>
      <c r="T39" s="14">
        <v>2</v>
      </c>
      <c r="U39" s="14">
        <v>2</v>
      </c>
      <c r="V39" s="14">
        <v>6</v>
      </c>
      <c r="W39" s="14">
        <v>4</v>
      </c>
      <c r="X39" t="s" s="15">
        <v>6</v>
      </c>
      <c r="Y39" t="s" s="15">
        <v>6</v>
      </c>
      <c r="Z39" s="14">
        <v>2</v>
      </c>
      <c r="AA39" s="14">
        <v>1</v>
      </c>
      <c r="AB39" s="14">
        <v>2</v>
      </c>
      <c r="AC39" s="14">
        <v>2</v>
      </c>
      <c r="AD39" s="14">
        <v>2</v>
      </c>
      <c r="AE39" s="14">
        <v>1</v>
      </c>
      <c r="AF39" s="14">
        <v>2</v>
      </c>
      <c r="AG39" s="20">
        <v>0.7395833333333334</v>
      </c>
      <c r="AH39" s="14">
        <v>2</v>
      </c>
      <c r="AI39" s="14">
        <v>3</v>
      </c>
      <c r="AJ39" s="14">
        <v>3</v>
      </c>
      <c r="AK39" s="14">
        <v>6</v>
      </c>
      <c r="AL39" s="14">
        <v>2</v>
      </c>
      <c r="AM39" s="14">
        <v>2</v>
      </c>
      <c r="AN39" s="14">
        <v>3</v>
      </c>
      <c r="AO39" s="14">
        <v>3</v>
      </c>
      <c r="AP39" s="14">
        <v>3</v>
      </c>
      <c r="AQ39" s="14">
        <v>4</v>
      </c>
      <c r="AR39" s="14">
        <v>4</v>
      </c>
      <c r="AS39" s="14">
        <v>3</v>
      </c>
      <c r="AT39" s="14">
        <v>3</v>
      </c>
      <c r="AU39" s="14">
        <v>3</v>
      </c>
      <c r="AV39" t="s" s="15">
        <v>6</v>
      </c>
      <c r="AW39" t="s" s="15">
        <v>6</v>
      </c>
      <c r="AX39" t="s" s="15">
        <v>6</v>
      </c>
      <c r="AY39" t="s" s="15">
        <v>6</v>
      </c>
      <c r="AZ39" t="s" s="15">
        <v>6</v>
      </c>
      <c r="BA39" s="14">
        <v>4</v>
      </c>
      <c r="BB39" s="14">
        <v>3</v>
      </c>
      <c r="BC39" s="14">
        <v>3</v>
      </c>
      <c r="BD39" s="14">
        <v>3</v>
      </c>
      <c r="BE39" s="14">
        <v>3</v>
      </c>
      <c r="BF39" s="14">
        <v>4</v>
      </c>
      <c r="BG39" s="14">
        <v>4</v>
      </c>
      <c r="BH39" s="14">
        <v>2</v>
      </c>
      <c r="BI39" s="14">
        <v>2</v>
      </c>
      <c r="BJ39" s="14">
        <v>5</v>
      </c>
      <c r="BK39" t="s" s="15">
        <v>6</v>
      </c>
      <c r="BL39" t="s" s="15">
        <v>6</v>
      </c>
      <c r="BM39" s="20">
        <v>0.7395833333333334</v>
      </c>
      <c r="BN39" s="14">
        <v>4</v>
      </c>
      <c r="BO39" s="14">
        <v>5</v>
      </c>
      <c r="BP39" s="14">
        <v>3</v>
      </c>
      <c r="BQ39" s="14">
        <v>3</v>
      </c>
      <c r="BR39" s="14">
        <v>6</v>
      </c>
      <c r="BS39" s="14">
        <v>4</v>
      </c>
      <c r="BT39" s="14">
        <v>5</v>
      </c>
      <c r="BU39" s="14">
        <v>3</v>
      </c>
      <c r="BV39" s="14">
        <v>6</v>
      </c>
      <c r="BW39" s="14">
        <v>4</v>
      </c>
      <c r="BX39" s="14">
        <v>4</v>
      </c>
      <c r="BY39" s="14">
        <v>4</v>
      </c>
      <c r="BZ39" s="14">
        <v>4</v>
      </c>
      <c r="CA39" s="14">
        <v>5</v>
      </c>
      <c r="CB39" s="14">
        <v>4</v>
      </c>
      <c r="CC39" s="14">
        <v>5</v>
      </c>
      <c r="CD39" s="14">
        <v>4</v>
      </c>
      <c r="CE39" s="14">
        <v>4</v>
      </c>
      <c r="CF39" s="14">
        <v>4</v>
      </c>
      <c r="CG39" s="14">
        <v>5</v>
      </c>
      <c r="CH39" s="14">
        <v>4</v>
      </c>
      <c r="CI39" s="14">
        <v>5</v>
      </c>
      <c r="CJ39" s="14">
        <v>4</v>
      </c>
      <c r="CK39" s="14">
        <v>3</v>
      </c>
      <c r="CL39" s="14">
        <v>4</v>
      </c>
      <c r="CM39" s="14">
        <v>5</v>
      </c>
      <c r="CN39" s="14">
        <v>3</v>
      </c>
      <c r="CO39" s="14">
        <v>4</v>
      </c>
      <c r="CP39" s="14">
        <v>5</v>
      </c>
      <c r="CQ39" s="14">
        <v>6</v>
      </c>
      <c r="CR39" s="14">
        <v>5</v>
      </c>
      <c r="CS39" s="17">
        <f>(SUM(B39:AF39)+SUM(AH39:BL39)+SUM(BN39:CR39))/2</f>
        <v>137.5</v>
      </c>
      <c r="CT39" s="18"/>
    </row>
    <row r="40" ht="18.5" customHeight="1">
      <c r="A40" s="19">
        <v>0.7604166666666666</v>
      </c>
      <c r="B40" s="14">
        <v>2</v>
      </c>
      <c r="C40" s="14">
        <v>2</v>
      </c>
      <c r="D40" s="14">
        <v>2</v>
      </c>
      <c r="E40" s="14">
        <v>2</v>
      </c>
      <c r="F40" s="14">
        <v>2</v>
      </c>
      <c r="G40" s="14">
        <v>2</v>
      </c>
      <c r="H40" s="14">
        <v>2</v>
      </c>
      <c r="I40" s="14">
        <v>2</v>
      </c>
      <c r="J40" s="14">
        <v>2</v>
      </c>
      <c r="K40" s="14">
        <v>2</v>
      </c>
      <c r="L40" s="14">
        <v>1</v>
      </c>
      <c r="M40" s="14">
        <v>2</v>
      </c>
      <c r="N40" s="14">
        <v>2</v>
      </c>
      <c r="O40" s="14">
        <v>1</v>
      </c>
      <c r="P40" s="14">
        <v>1</v>
      </c>
      <c r="Q40" s="14">
        <v>1</v>
      </c>
      <c r="R40" s="14">
        <v>4</v>
      </c>
      <c r="S40" s="14">
        <v>2</v>
      </c>
      <c r="T40" s="14">
        <v>1</v>
      </c>
      <c r="U40" s="14">
        <v>2</v>
      </c>
      <c r="V40" s="14">
        <v>5</v>
      </c>
      <c r="W40" s="14">
        <v>4</v>
      </c>
      <c r="X40" t="s" s="15">
        <v>6</v>
      </c>
      <c r="Y40" t="s" s="15">
        <v>6</v>
      </c>
      <c r="Z40" s="14">
        <v>2</v>
      </c>
      <c r="AA40" s="14">
        <v>1</v>
      </c>
      <c r="AB40" s="14">
        <v>2</v>
      </c>
      <c r="AC40" s="14">
        <v>2</v>
      </c>
      <c r="AD40" s="14">
        <v>2</v>
      </c>
      <c r="AE40" s="14">
        <v>1</v>
      </c>
      <c r="AF40" s="14">
        <v>2</v>
      </c>
      <c r="AG40" s="20">
        <v>0.7604166666666666</v>
      </c>
      <c r="AH40" s="14">
        <v>2</v>
      </c>
      <c r="AI40" s="14">
        <v>3</v>
      </c>
      <c r="AJ40" s="14">
        <v>3</v>
      </c>
      <c r="AK40" s="14">
        <v>6</v>
      </c>
      <c r="AL40" s="14">
        <v>2</v>
      </c>
      <c r="AM40" s="14">
        <v>2</v>
      </c>
      <c r="AN40" s="14">
        <v>3</v>
      </c>
      <c r="AO40" s="14">
        <v>3</v>
      </c>
      <c r="AP40" s="14">
        <v>3</v>
      </c>
      <c r="AQ40" s="14">
        <v>4</v>
      </c>
      <c r="AR40" s="14">
        <v>4</v>
      </c>
      <c r="AS40" s="14">
        <v>3</v>
      </c>
      <c r="AT40" s="14">
        <v>2</v>
      </c>
      <c r="AU40" s="14">
        <v>4</v>
      </c>
      <c r="AV40" t="s" s="15">
        <v>6</v>
      </c>
      <c r="AW40" t="s" s="15">
        <v>6</v>
      </c>
      <c r="AX40" t="s" s="15">
        <v>6</v>
      </c>
      <c r="AY40" t="s" s="15">
        <v>6</v>
      </c>
      <c r="AZ40" t="s" s="15">
        <v>6</v>
      </c>
      <c r="BA40" s="14">
        <v>3</v>
      </c>
      <c r="BB40" s="14">
        <v>4</v>
      </c>
      <c r="BC40" s="14">
        <v>3</v>
      </c>
      <c r="BD40" s="14">
        <v>3</v>
      </c>
      <c r="BE40" s="14">
        <v>3</v>
      </c>
      <c r="BF40" s="14">
        <v>3</v>
      </c>
      <c r="BG40" s="14">
        <v>4</v>
      </c>
      <c r="BH40" s="14">
        <v>3</v>
      </c>
      <c r="BI40" s="14">
        <v>3</v>
      </c>
      <c r="BJ40" s="14">
        <v>4</v>
      </c>
      <c r="BK40" t="s" s="15">
        <v>6</v>
      </c>
      <c r="BL40" t="s" s="15">
        <v>6</v>
      </c>
      <c r="BM40" s="20">
        <v>0.7604166666666666</v>
      </c>
      <c r="BN40" s="14">
        <v>3</v>
      </c>
      <c r="BO40" s="14">
        <v>4</v>
      </c>
      <c r="BP40" s="14">
        <v>3</v>
      </c>
      <c r="BQ40" s="14">
        <v>3</v>
      </c>
      <c r="BR40" s="14">
        <v>4</v>
      </c>
      <c r="BS40" s="14">
        <v>3</v>
      </c>
      <c r="BT40" s="14">
        <v>5</v>
      </c>
      <c r="BU40" s="14">
        <v>3</v>
      </c>
      <c r="BV40" s="14">
        <v>6</v>
      </c>
      <c r="BW40" s="14">
        <v>4</v>
      </c>
      <c r="BX40" s="14">
        <v>4</v>
      </c>
      <c r="BY40" s="14">
        <v>3</v>
      </c>
      <c r="BZ40" s="14">
        <v>4</v>
      </c>
      <c r="CA40" s="14">
        <v>5</v>
      </c>
      <c r="CB40" s="14">
        <v>4</v>
      </c>
      <c r="CC40" s="14">
        <v>5</v>
      </c>
      <c r="CD40" s="14">
        <v>3</v>
      </c>
      <c r="CE40" s="14">
        <v>4</v>
      </c>
      <c r="CF40" s="14">
        <v>4</v>
      </c>
      <c r="CG40" s="14">
        <v>4</v>
      </c>
      <c r="CH40" s="14">
        <v>4</v>
      </c>
      <c r="CI40" s="14">
        <v>4</v>
      </c>
      <c r="CJ40" s="14">
        <v>4</v>
      </c>
      <c r="CK40" s="14">
        <v>3</v>
      </c>
      <c r="CL40" s="14">
        <v>4</v>
      </c>
      <c r="CM40" s="14">
        <v>4</v>
      </c>
      <c r="CN40" s="14">
        <v>3</v>
      </c>
      <c r="CO40" s="14">
        <v>4</v>
      </c>
      <c r="CP40" s="14">
        <v>5</v>
      </c>
      <c r="CQ40" s="14">
        <v>6</v>
      </c>
      <c r="CR40" s="14">
        <v>5</v>
      </c>
      <c r="CS40" s="17">
        <f>(SUM(B40:AF40)+SUM(AH40:BL40)+SUM(BN40:CR40))/2</f>
        <v>129.5</v>
      </c>
      <c r="CT40" s="18"/>
    </row>
    <row r="41" ht="18.5" customHeight="1">
      <c r="A41" s="19">
        <v>0.78125</v>
      </c>
      <c r="B41" s="14">
        <v>2</v>
      </c>
      <c r="C41" s="14">
        <v>2</v>
      </c>
      <c r="D41" s="14">
        <v>1</v>
      </c>
      <c r="E41" s="14">
        <v>2</v>
      </c>
      <c r="F41" s="14">
        <v>2</v>
      </c>
      <c r="G41" s="14">
        <v>2</v>
      </c>
      <c r="H41" s="14">
        <v>2</v>
      </c>
      <c r="I41" s="14">
        <v>2</v>
      </c>
      <c r="J41" s="14">
        <v>2</v>
      </c>
      <c r="K41" s="14">
        <v>2</v>
      </c>
      <c r="L41" s="14">
        <v>1</v>
      </c>
      <c r="M41" s="14">
        <v>2</v>
      </c>
      <c r="N41" s="14">
        <v>2</v>
      </c>
      <c r="O41" s="14">
        <v>2</v>
      </c>
      <c r="P41" s="14">
        <v>1</v>
      </c>
      <c r="Q41" s="14">
        <v>1</v>
      </c>
      <c r="R41" s="14">
        <v>2</v>
      </c>
      <c r="S41" s="14">
        <v>2</v>
      </c>
      <c r="T41" s="14">
        <v>2</v>
      </c>
      <c r="U41" s="14">
        <v>2</v>
      </c>
      <c r="V41" s="14">
        <v>4</v>
      </c>
      <c r="W41" s="14">
        <v>3</v>
      </c>
      <c r="X41" t="s" s="15">
        <v>6</v>
      </c>
      <c r="Y41" t="s" s="15">
        <v>6</v>
      </c>
      <c r="Z41" s="14">
        <v>2</v>
      </c>
      <c r="AA41" s="14">
        <v>1</v>
      </c>
      <c r="AB41" s="14">
        <v>2</v>
      </c>
      <c r="AC41" s="14">
        <v>2</v>
      </c>
      <c r="AD41" s="14">
        <v>2</v>
      </c>
      <c r="AE41" s="14">
        <v>1</v>
      </c>
      <c r="AF41" s="14">
        <v>2</v>
      </c>
      <c r="AG41" s="20">
        <v>0.78125</v>
      </c>
      <c r="AH41" s="14">
        <v>2</v>
      </c>
      <c r="AI41" s="14">
        <v>3</v>
      </c>
      <c r="AJ41" s="14">
        <v>3</v>
      </c>
      <c r="AK41" s="14">
        <v>5</v>
      </c>
      <c r="AL41" s="14">
        <v>3</v>
      </c>
      <c r="AM41" s="14">
        <v>2</v>
      </c>
      <c r="AN41" s="14">
        <v>2</v>
      </c>
      <c r="AO41" s="14">
        <v>3</v>
      </c>
      <c r="AP41" s="14">
        <v>3</v>
      </c>
      <c r="AQ41" s="14">
        <v>4</v>
      </c>
      <c r="AR41" s="14">
        <v>4</v>
      </c>
      <c r="AS41" s="14">
        <v>3</v>
      </c>
      <c r="AT41" s="14">
        <v>2</v>
      </c>
      <c r="AU41" s="14">
        <v>4</v>
      </c>
      <c r="AV41" t="s" s="15">
        <v>6</v>
      </c>
      <c r="AW41" t="s" s="15">
        <v>6</v>
      </c>
      <c r="AX41" t="s" s="15">
        <v>6</v>
      </c>
      <c r="AY41" t="s" s="15">
        <v>6</v>
      </c>
      <c r="AZ41" t="s" s="15">
        <v>6</v>
      </c>
      <c r="BA41" s="14">
        <v>3</v>
      </c>
      <c r="BB41" s="14">
        <v>4</v>
      </c>
      <c r="BC41" s="14">
        <v>3</v>
      </c>
      <c r="BD41" s="14">
        <v>3</v>
      </c>
      <c r="BE41" s="14">
        <v>3</v>
      </c>
      <c r="BF41" s="14">
        <v>3</v>
      </c>
      <c r="BG41" s="14">
        <v>4</v>
      </c>
      <c r="BH41" s="14">
        <v>3</v>
      </c>
      <c r="BI41" s="14">
        <v>2</v>
      </c>
      <c r="BJ41" s="14">
        <v>4</v>
      </c>
      <c r="BK41" t="s" s="15">
        <v>6</v>
      </c>
      <c r="BL41" t="s" s="15">
        <v>6</v>
      </c>
      <c r="BM41" s="20">
        <v>0.78125</v>
      </c>
      <c r="BN41" s="14">
        <v>3</v>
      </c>
      <c r="BO41" s="14">
        <v>4</v>
      </c>
      <c r="BP41" s="14">
        <v>3</v>
      </c>
      <c r="BQ41" s="14">
        <v>3</v>
      </c>
      <c r="BR41" s="14">
        <v>2</v>
      </c>
      <c r="BS41" s="14">
        <v>4</v>
      </c>
      <c r="BT41" s="14">
        <v>5</v>
      </c>
      <c r="BU41" s="14">
        <v>3</v>
      </c>
      <c r="BV41" s="14">
        <v>6</v>
      </c>
      <c r="BW41" s="14">
        <v>4</v>
      </c>
      <c r="BX41" s="14">
        <v>3</v>
      </c>
      <c r="BY41" s="14">
        <v>3</v>
      </c>
      <c r="BZ41" s="14">
        <v>3</v>
      </c>
      <c r="CA41" s="14">
        <v>5</v>
      </c>
      <c r="CB41" s="14">
        <v>4</v>
      </c>
      <c r="CC41" s="14">
        <v>5</v>
      </c>
      <c r="CD41" s="14">
        <v>3</v>
      </c>
      <c r="CE41" s="14">
        <v>3</v>
      </c>
      <c r="CF41" s="14">
        <v>3</v>
      </c>
      <c r="CG41" s="14">
        <v>4</v>
      </c>
      <c r="CH41" s="14">
        <v>4</v>
      </c>
      <c r="CI41" s="14">
        <v>4</v>
      </c>
      <c r="CJ41" s="14">
        <v>4</v>
      </c>
      <c r="CK41" s="14">
        <v>3</v>
      </c>
      <c r="CL41" s="14">
        <v>5</v>
      </c>
      <c r="CM41" s="14">
        <v>4</v>
      </c>
      <c r="CN41" s="14">
        <v>3</v>
      </c>
      <c r="CO41" s="14">
        <v>4</v>
      </c>
      <c r="CP41" s="14">
        <v>5</v>
      </c>
      <c r="CQ41" s="14">
        <v>5</v>
      </c>
      <c r="CR41" s="14">
        <v>5</v>
      </c>
      <c r="CS41" s="17">
        <f>(SUM(B41:AF41)+SUM(AH41:BL41)+SUM(BN41:CR41))/2</f>
        <v>124.5</v>
      </c>
      <c r="CT41" s="18"/>
    </row>
    <row r="42" ht="18.5" customHeight="1">
      <c r="A42" s="19">
        <v>0.8020833333333334</v>
      </c>
      <c r="B42" s="14">
        <v>2</v>
      </c>
      <c r="C42" s="14">
        <v>2</v>
      </c>
      <c r="D42" s="14">
        <v>2</v>
      </c>
      <c r="E42" s="14">
        <v>2</v>
      </c>
      <c r="F42" s="14">
        <v>2</v>
      </c>
      <c r="G42" s="14">
        <v>2</v>
      </c>
      <c r="H42" s="14">
        <v>2</v>
      </c>
      <c r="I42" s="14">
        <v>2</v>
      </c>
      <c r="J42" s="14">
        <v>2</v>
      </c>
      <c r="K42" s="14">
        <v>2</v>
      </c>
      <c r="L42" s="14">
        <v>1</v>
      </c>
      <c r="M42" s="14">
        <v>2</v>
      </c>
      <c r="N42" s="14">
        <v>2</v>
      </c>
      <c r="O42" s="14">
        <v>2</v>
      </c>
      <c r="P42" s="14">
        <v>1</v>
      </c>
      <c r="Q42" s="14">
        <v>1</v>
      </c>
      <c r="R42" s="14">
        <v>2</v>
      </c>
      <c r="S42" s="14">
        <v>1</v>
      </c>
      <c r="T42" s="14">
        <v>2</v>
      </c>
      <c r="U42" s="14">
        <v>2</v>
      </c>
      <c r="V42" s="14">
        <v>6</v>
      </c>
      <c r="W42" s="14">
        <v>5</v>
      </c>
      <c r="X42" t="s" s="15">
        <v>6</v>
      </c>
      <c r="Y42" t="s" s="15">
        <v>6</v>
      </c>
      <c r="Z42" s="14">
        <v>2</v>
      </c>
      <c r="AA42" s="14">
        <v>1</v>
      </c>
      <c r="AB42" s="14">
        <v>2</v>
      </c>
      <c r="AC42" s="14">
        <v>2</v>
      </c>
      <c r="AD42" s="14">
        <v>2</v>
      </c>
      <c r="AE42" s="14">
        <v>2</v>
      </c>
      <c r="AF42" s="14">
        <v>2</v>
      </c>
      <c r="AG42" s="20">
        <v>0.8020833333333334</v>
      </c>
      <c r="AH42" s="14">
        <v>2</v>
      </c>
      <c r="AI42" s="14">
        <v>3</v>
      </c>
      <c r="AJ42" s="14">
        <v>3</v>
      </c>
      <c r="AK42" s="14">
        <v>5</v>
      </c>
      <c r="AL42" s="14">
        <v>2</v>
      </c>
      <c r="AM42" s="14">
        <v>2</v>
      </c>
      <c r="AN42" s="14">
        <v>2</v>
      </c>
      <c r="AO42" s="14">
        <v>3</v>
      </c>
      <c r="AP42" s="14">
        <v>2</v>
      </c>
      <c r="AQ42" s="14">
        <v>3</v>
      </c>
      <c r="AR42" s="14">
        <v>4</v>
      </c>
      <c r="AS42" s="14">
        <v>3</v>
      </c>
      <c r="AT42" s="14">
        <v>2</v>
      </c>
      <c r="AU42" s="14">
        <v>3</v>
      </c>
      <c r="AV42" t="s" s="15">
        <v>6</v>
      </c>
      <c r="AW42" t="s" s="15">
        <v>6</v>
      </c>
      <c r="AX42" t="s" s="15">
        <v>6</v>
      </c>
      <c r="AY42" t="s" s="15">
        <v>6</v>
      </c>
      <c r="AZ42" t="s" s="15">
        <v>6</v>
      </c>
      <c r="BA42" s="14">
        <v>2</v>
      </c>
      <c r="BB42" s="14">
        <v>3</v>
      </c>
      <c r="BC42" s="14">
        <v>2</v>
      </c>
      <c r="BD42" s="14">
        <v>3</v>
      </c>
      <c r="BE42" s="14">
        <v>3</v>
      </c>
      <c r="BF42" s="14">
        <v>3</v>
      </c>
      <c r="BG42" s="14">
        <v>3</v>
      </c>
      <c r="BH42" s="14">
        <v>3</v>
      </c>
      <c r="BI42" s="14">
        <v>2</v>
      </c>
      <c r="BJ42" s="14">
        <v>4</v>
      </c>
      <c r="BK42" t="s" s="15">
        <v>6</v>
      </c>
      <c r="BL42" t="s" s="15">
        <v>6</v>
      </c>
      <c r="BM42" s="20">
        <v>0.8020833333333334</v>
      </c>
      <c r="BN42" s="14">
        <v>3</v>
      </c>
      <c r="BO42" s="14">
        <v>4</v>
      </c>
      <c r="BP42" s="14">
        <v>3</v>
      </c>
      <c r="BQ42" s="14">
        <v>3</v>
      </c>
      <c r="BR42" s="14">
        <v>2</v>
      </c>
      <c r="BS42" s="14">
        <v>3</v>
      </c>
      <c r="BT42" s="14">
        <v>5</v>
      </c>
      <c r="BU42" s="14">
        <v>3</v>
      </c>
      <c r="BV42" s="14">
        <v>5</v>
      </c>
      <c r="BW42" s="14">
        <v>4</v>
      </c>
      <c r="BX42" s="14">
        <v>3</v>
      </c>
      <c r="BY42" s="14">
        <v>3</v>
      </c>
      <c r="BZ42" s="14">
        <v>3</v>
      </c>
      <c r="CA42" s="14">
        <v>4</v>
      </c>
      <c r="CB42" s="14">
        <v>4</v>
      </c>
      <c r="CC42" s="14">
        <v>4</v>
      </c>
      <c r="CD42" s="14">
        <v>3</v>
      </c>
      <c r="CE42" s="14">
        <v>3</v>
      </c>
      <c r="CF42" s="14">
        <v>3</v>
      </c>
      <c r="CG42" s="14">
        <v>4</v>
      </c>
      <c r="CH42" s="14">
        <v>3</v>
      </c>
      <c r="CI42" s="14">
        <v>4</v>
      </c>
      <c r="CJ42" s="14">
        <v>4</v>
      </c>
      <c r="CK42" s="14">
        <v>3</v>
      </c>
      <c r="CL42" s="14">
        <v>7</v>
      </c>
      <c r="CM42" s="14">
        <v>4</v>
      </c>
      <c r="CN42" s="14">
        <v>3</v>
      </c>
      <c r="CO42" s="14">
        <v>3</v>
      </c>
      <c r="CP42" s="14">
        <v>4</v>
      </c>
      <c r="CQ42" s="14">
        <v>5</v>
      </c>
      <c r="CR42" s="14">
        <v>5</v>
      </c>
      <c r="CS42" s="17">
        <f>(SUM(B42:AF42)+SUM(AH42:BL42)+SUM(BN42:CR42))/2</f>
        <v>120.5</v>
      </c>
      <c r="CT42" s="18"/>
    </row>
    <row r="43" ht="18.5" customHeight="1">
      <c r="A43" s="19">
        <v>0.8229166666666666</v>
      </c>
      <c r="B43" s="14">
        <v>2</v>
      </c>
      <c r="C43" s="14">
        <v>3</v>
      </c>
      <c r="D43" s="14">
        <v>1</v>
      </c>
      <c r="E43" s="14">
        <v>2</v>
      </c>
      <c r="F43" s="14">
        <v>2</v>
      </c>
      <c r="G43" s="14">
        <v>2</v>
      </c>
      <c r="H43" s="14">
        <v>2</v>
      </c>
      <c r="I43" s="14">
        <v>2</v>
      </c>
      <c r="J43" s="14">
        <v>2</v>
      </c>
      <c r="K43" s="14">
        <v>2</v>
      </c>
      <c r="L43" s="14">
        <v>1</v>
      </c>
      <c r="M43" s="14">
        <v>2</v>
      </c>
      <c r="N43" s="14">
        <v>2</v>
      </c>
      <c r="O43" s="14">
        <v>1</v>
      </c>
      <c r="P43" s="14">
        <v>1</v>
      </c>
      <c r="Q43" s="14">
        <v>1</v>
      </c>
      <c r="R43" s="14">
        <v>2</v>
      </c>
      <c r="S43" s="14">
        <v>1</v>
      </c>
      <c r="T43" s="14">
        <v>2</v>
      </c>
      <c r="U43" s="14">
        <v>3</v>
      </c>
      <c r="V43" s="14">
        <v>6</v>
      </c>
      <c r="W43" s="14">
        <v>5</v>
      </c>
      <c r="X43" t="s" s="15">
        <v>6</v>
      </c>
      <c r="Y43" t="s" s="15">
        <v>6</v>
      </c>
      <c r="Z43" s="14">
        <v>2</v>
      </c>
      <c r="AA43" s="14">
        <v>1</v>
      </c>
      <c r="AB43" s="14">
        <v>2</v>
      </c>
      <c r="AC43" s="14">
        <v>2</v>
      </c>
      <c r="AD43" s="14">
        <v>2</v>
      </c>
      <c r="AE43" s="14">
        <v>2</v>
      </c>
      <c r="AF43" s="14">
        <v>2</v>
      </c>
      <c r="AG43" s="20">
        <v>0.8229166666666666</v>
      </c>
      <c r="AH43" s="14">
        <v>2</v>
      </c>
      <c r="AI43" s="14">
        <v>3</v>
      </c>
      <c r="AJ43" s="14">
        <v>3</v>
      </c>
      <c r="AK43" s="14">
        <v>5</v>
      </c>
      <c r="AL43" s="14">
        <v>2</v>
      </c>
      <c r="AM43" s="14">
        <v>2</v>
      </c>
      <c r="AN43" s="14">
        <v>2</v>
      </c>
      <c r="AO43" s="14">
        <v>3</v>
      </c>
      <c r="AP43" s="14">
        <v>2</v>
      </c>
      <c r="AQ43" s="14">
        <v>3</v>
      </c>
      <c r="AR43" s="14">
        <v>3</v>
      </c>
      <c r="AS43" s="14">
        <v>2</v>
      </c>
      <c r="AT43" s="14">
        <v>2</v>
      </c>
      <c r="AU43" s="14">
        <v>3</v>
      </c>
      <c r="AV43" t="s" s="15">
        <v>6</v>
      </c>
      <c r="AW43" t="s" s="15">
        <v>6</v>
      </c>
      <c r="AX43" t="s" s="15">
        <v>6</v>
      </c>
      <c r="AY43" t="s" s="15">
        <v>6</v>
      </c>
      <c r="AZ43" t="s" s="15">
        <v>6</v>
      </c>
      <c r="BA43" s="14">
        <v>2</v>
      </c>
      <c r="BB43" s="14">
        <v>3</v>
      </c>
      <c r="BC43" s="14">
        <v>2</v>
      </c>
      <c r="BD43" s="14">
        <v>3</v>
      </c>
      <c r="BE43" s="14">
        <v>3</v>
      </c>
      <c r="BF43" s="14">
        <v>3</v>
      </c>
      <c r="BG43" s="14">
        <v>3</v>
      </c>
      <c r="BH43" s="14">
        <v>3</v>
      </c>
      <c r="BI43" s="14">
        <v>3</v>
      </c>
      <c r="BJ43" s="14">
        <v>4</v>
      </c>
      <c r="BK43" t="s" s="15">
        <v>6</v>
      </c>
      <c r="BL43" t="s" s="15">
        <v>6</v>
      </c>
      <c r="BM43" s="20">
        <v>0.8229166666666666</v>
      </c>
      <c r="BN43" s="14">
        <v>3</v>
      </c>
      <c r="BO43" s="14">
        <v>4</v>
      </c>
      <c r="BP43" s="14">
        <v>3</v>
      </c>
      <c r="BQ43" s="14">
        <v>3</v>
      </c>
      <c r="BR43" s="14">
        <v>1</v>
      </c>
      <c r="BS43" s="14">
        <v>3</v>
      </c>
      <c r="BT43" s="14">
        <v>4</v>
      </c>
      <c r="BU43" s="14">
        <v>3</v>
      </c>
      <c r="BV43" s="14">
        <v>5</v>
      </c>
      <c r="BW43" s="14">
        <v>3</v>
      </c>
      <c r="BX43" s="14">
        <v>3</v>
      </c>
      <c r="BY43" s="14">
        <v>3</v>
      </c>
      <c r="BZ43" s="14">
        <v>3</v>
      </c>
      <c r="CA43" s="14">
        <v>4</v>
      </c>
      <c r="CB43" s="14">
        <v>4</v>
      </c>
      <c r="CC43" s="14">
        <v>5</v>
      </c>
      <c r="CD43" s="14">
        <v>3</v>
      </c>
      <c r="CE43" s="14">
        <v>3</v>
      </c>
      <c r="CF43" s="14">
        <v>3</v>
      </c>
      <c r="CG43" s="14">
        <v>3</v>
      </c>
      <c r="CH43" s="14">
        <v>3</v>
      </c>
      <c r="CI43" s="14">
        <v>3</v>
      </c>
      <c r="CJ43" s="14">
        <v>3</v>
      </c>
      <c r="CK43" s="14">
        <v>3</v>
      </c>
      <c r="CL43" s="14">
        <v>6</v>
      </c>
      <c r="CM43" s="14">
        <v>3</v>
      </c>
      <c r="CN43" s="14">
        <v>3</v>
      </c>
      <c r="CO43" s="14">
        <v>3</v>
      </c>
      <c r="CP43" s="14">
        <v>4</v>
      </c>
      <c r="CQ43" s="14">
        <v>5</v>
      </c>
      <c r="CR43" s="14">
        <v>5</v>
      </c>
      <c r="CS43" s="17">
        <f>(SUM(B43:AF43)+SUM(AH43:BL43)+SUM(BN43:CR43))/2</f>
        <v>116.5</v>
      </c>
      <c r="CT43" s="18"/>
    </row>
    <row r="44" ht="18.5" customHeight="1">
      <c r="A44" s="19">
        <v>0.84375</v>
      </c>
      <c r="B44" s="14">
        <v>2</v>
      </c>
      <c r="C44" s="14">
        <v>2</v>
      </c>
      <c r="D44" s="14">
        <v>1</v>
      </c>
      <c r="E44" s="14">
        <v>2</v>
      </c>
      <c r="F44" s="14">
        <v>2</v>
      </c>
      <c r="G44" s="14">
        <v>2</v>
      </c>
      <c r="H44" s="14">
        <v>2</v>
      </c>
      <c r="I44" s="14">
        <v>2</v>
      </c>
      <c r="J44" s="14">
        <v>2</v>
      </c>
      <c r="K44" s="14">
        <v>2</v>
      </c>
      <c r="L44" s="14">
        <v>1</v>
      </c>
      <c r="M44" s="14">
        <v>2</v>
      </c>
      <c r="N44" s="14">
        <v>2</v>
      </c>
      <c r="O44" s="14">
        <v>1</v>
      </c>
      <c r="P44" s="14">
        <v>2</v>
      </c>
      <c r="Q44" s="14">
        <v>1</v>
      </c>
      <c r="R44" s="14">
        <v>2</v>
      </c>
      <c r="S44" s="14">
        <v>1</v>
      </c>
      <c r="T44" s="14">
        <v>1</v>
      </c>
      <c r="U44" s="14">
        <v>5</v>
      </c>
      <c r="V44" s="14">
        <v>6</v>
      </c>
      <c r="W44" s="14">
        <v>4</v>
      </c>
      <c r="X44" t="s" s="15">
        <v>6</v>
      </c>
      <c r="Y44" t="s" s="15">
        <v>6</v>
      </c>
      <c r="Z44" s="14">
        <v>2</v>
      </c>
      <c r="AA44" s="14">
        <v>2</v>
      </c>
      <c r="AB44" s="14">
        <v>2</v>
      </c>
      <c r="AC44" s="14">
        <v>1</v>
      </c>
      <c r="AD44" s="14">
        <v>2</v>
      </c>
      <c r="AE44" s="14">
        <v>2</v>
      </c>
      <c r="AF44" s="14">
        <v>2</v>
      </c>
      <c r="AG44" s="20">
        <v>0.84375</v>
      </c>
      <c r="AH44" s="14">
        <v>2</v>
      </c>
      <c r="AI44" s="14">
        <v>3</v>
      </c>
      <c r="AJ44" s="14">
        <v>3</v>
      </c>
      <c r="AK44" s="14">
        <v>6</v>
      </c>
      <c r="AL44" s="14">
        <v>2</v>
      </c>
      <c r="AM44" s="14">
        <v>2</v>
      </c>
      <c r="AN44" s="14">
        <v>2</v>
      </c>
      <c r="AO44" s="14">
        <v>3</v>
      </c>
      <c r="AP44" s="14">
        <v>2</v>
      </c>
      <c r="AQ44" s="14">
        <v>4</v>
      </c>
      <c r="AR44" s="14">
        <v>3</v>
      </c>
      <c r="AS44" s="14">
        <v>3</v>
      </c>
      <c r="AT44" s="14">
        <v>2</v>
      </c>
      <c r="AU44" s="14">
        <v>3</v>
      </c>
      <c r="AV44" t="s" s="15">
        <v>6</v>
      </c>
      <c r="AW44" t="s" s="15">
        <v>6</v>
      </c>
      <c r="AX44" t="s" s="15">
        <v>6</v>
      </c>
      <c r="AY44" t="s" s="15">
        <v>6</v>
      </c>
      <c r="AZ44" t="s" s="15">
        <v>6</v>
      </c>
      <c r="BA44" s="14">
        <v>2</v>
      </c>
      <c r="BB44" s="14">
        <v>3</v>
      </c>
      <c r="BC44" s="14">
        <v>2</v>
      </c>
      <c r="BD44" s="14">
        <v>3</v>
      </c>
      <c r="BE44" s="14">
        <v>3</v>
      </c>
      <c r="BF44" s="14">
        <v>3</v>
      </c>
      <c r="BG44" s="14">
        <v>3</v>
      </c>
      <c r="BH44" s="14">
        <v>2</v>
      </c>
      <c r="BI44" s="14">
        <v>3</v>
      </c>
      <c r="BJ44" s="14">
        <v>4</v>
      </c>
      <c r="BK44" t="s" s="15">
        <v>6</v>
      </c>
      <c r="BL44" t="s" s="15">
        <v>6</v>
      </c>
      <c r="BM44" s="20">
        <v>0.84375</v>
      </c>
      <c r="BN44" s="14">
        <v>2</v>
      </c>
      <c r="BO44" s="14">
        <v>4</v>
      </c>
      <c r="BP44" s="14">
        <v>3</v>
      </c>
      <c r="BQ44" s="14">
        <v>3</v>
      </c>
      <c r="BR44" s="14">
        <v>2</v>
      </c>
      <c r="BS44" s="14">
        <v>3</v>
      </c>
      <c r="BT44" s="14">
        <v>4</v>
      </c>
      <c r="BU44" s="14">
        <v>3</v>
      </c>
      <c r="BV44" s="14">
        <v>4</v>
      </c>
      <c r="BW44" s="14">
        <v>3</v>
      </c>
      <c r="BX44" s="14">
        <v>3</v>
      </c>
      <c r="BY44" s="14">
        <v>2</v>
      </c>
      <c r="BZ44" s="14">
        <v>3</v>
      </c>
      <c r="CA44" s="14">
        <v>4</v>
      </c>
      <c r="CB44" s="14">
        <v>4</v>
      </c>
      <c r="CC44" s="14">
        <v>5</v>
      </c>
      <c r="CD44" s="14">
        <v>3</v>
      </c>
      <c r="CE44" s="14">
        <v>3</v>
      </c>
      <c r="CF44" s="14">
        <v>3</v>
      </c>
      <c r="CG44" s="14">
        <v>3</v>
      </c>
      <c r="CH44" s="14">
        <v>3</v>
      </c>
      <c r="CI44" s="14">
        <v>3</v>
      </c>
      <c r="CJ44" s="14">
        <v>3</v>
      </c>
      <c r="CK44" s="14">
        <v>3</v>
      </c>
      <c r="CL44" s="14">
        <v>3</v>
      </c>
      <c r="CM44" s="14">
        <v>3</v>
      </c>
      <c r="CN44" s="14">
        <v>3</v>
      </c>
      <c r="CO44" s="14">
        <v>3</v>
      </c>
      <c r="CP44" s="14">
        <v>4</v>
      </c>
      <c r="CQ44" s="14">
        <v>5</v>
      </c>
      <c r="CR44" s="14">
        <v>5</v>
      </c>
      <c r="CS44" s="17">
        <f>(SUM(B44:AF44)+SUM(AH44:BL44)+SUM(BN44:CR44))/2</f>
        <v>115</v>
      </c>
      <c r="CT44" s="18"/>
    </row>
    <row r="45" ht="18.5" customHeight="1">
      <c r="A45" s="19">
        <v>0.8645833333333334</v>
      </c>
      <c r="B45" s="14">
        <v>2</v>
      </c>
      <c r="C45" s="14">
        <v>2</v>
      </c>
      <c r="D45" s="14">
        <v>1</v>
      </c>
      <c r="E45" s="14">
        <v>2</v>
      </c>
      <c r="F45" s="14">
        <v>2</v>
      </c>
      <c r="G45" s="14">
        <v>2</v>
      </c>
      <c r="H45" s="14">
        <v>2</v>
      </c>
      <c r="I45" s="14">
        <v>2</v>
      </c>
      <c r="J45" s="14">
        <v>2</v>
      </c>
      <c r="K45" s="14">
        <v>2</v>
      </c>
      <c r="L45" s="14">
        <v>1</v>
      </c>
      <c r="M45" s="14">
        <v>2</v>
      </c>
      <c r="N45" s="14">
        <v>2</v>
      </c>
      <c r="O45" s="14">
        <v>1</v>
      </c>
      <c r="P45" s="14">
        <v>1</v>
      </c>
      <c r="Q45" s="14">
        <v>2</v>
      </c>
      <c r="R45" s="14">
        <v>2</v>
      </c>
      <c r="S45" s="14">
        <v>1</v>
      </c>
      <c r="T45" s="14">
        <v>2</v>
      </c>
      <c r="U45" s="14">
        <v>5</v>
      </c>
      <c r="V45" s="14">
        <v>5</v>
      </c>
      <c r="W45" s="14">
        <v>4</v>
      </c>
      <c r="X45" t="s" s="15">
        <v>6</v>
      </c>
      <c r="Y45" t="s" s="15">
        <v>6</v>
      </c>
      <c r="Z45" s="14">
        <v>2</v>
      </c>
      <c r="AA45" s="14">
        <v>2</v>
      </c>
      <c r="AB45" s="14">
        <v>2</v>
      </c>
      <c r="AC45" s="14">
        <v>2</v>
      </c>
      <c r="AD45" s="14">
        <v>2</v>
      </c>
      <c r="AE45" s="14">
        <v>1</v>
      </c>
      <c r="AF45" s="14">
        <v>2</v>
      </c>
      <c r="AG45" s="20">
        <v>0.8645833333333334</v>
      </c>
      <c r="AH45" s="14">
        <v>3</v>
      </c>
      <c r="AI45" s="14">
        <v>3</v>
      </c>
      <c r="AJ45" s="14">
        <v>3</v>
      </c>
      <c r="AK45" s="14">
        <v>6</v>
      </c>
      <c r="AL45" s="14">
        <v>2</v>
      </c>
      <c r="AM45" s="14">
        <v>2</v>
      </c>
      <c r="AN45" s="14">
        <v>2</v>
      </c>
      <c r="AO45" s="14">
        <v>3</v>
      </c>
      <c r="AP45" s="14">
        <v>2</v>
      </c>
      <c r="AQ45" s="14">
        <v>3</v>
      </c>
      <c r="AR45" s="14">
        <v>3</v>
      </c>
      <c r="AS45" s="14">
        <v>3</v>
      </c>
      <c r="AT45" s="14">
        <v>2</v>
      </c>
      <c r="AU45" s="14">
        <v>3</v>
      </c>
      <c r="AV45" t="s" s="15">
        <v>6</v>
      </c>
      <c r="AW45" t="s" s="15">
        <v>6</v>
      </c>
      <c r="AX45" t="s" s="15">
        <v>6</v>
      </c>
      <c r="AY45" t="s" s="15">
        <v>6</v>
      </c>
      <c r="AZ45" t="s" s="15">
        <v>6</v>
      </c>
      <c r="BA45" s="14">
        <v>3</v>
      </c>
      <c r="BB45" s="14">
        <v>3</v>
      </c>
      <c r="BC45" s="14">
        <v>2</v>
      </c>
      <c r="BD45" s="14">
        <v>2</v>
      </c>
      <c r="BE45" s="14">
        <v>3</v>
      </c>
      <c r="BF45" s="14">
        <v>3</v>
      </c>
      <c r="BG45" s="14">
        <v>3</v>
      </c>
      <c r="BH45" s="14">
        <v>2</v>
      </c>
      <c r="BI45" s="14">
        <v>3</v>
      </c>
      <c r="BJ45" s="14">
        <v>4</v>
      </c>
      <c r="BK45" t="s" s="15">
        <v>6</v>
      </c>
      <c r="BL45" t="s" s="15">
        <v>6</v>
      </c>
      <c r="BM45" s="20">
        <v>0.8645833333333334</v>
      </c>
      <c r="BN45" s="14">
        <v>2</v>
      </c>
      <c r="BO45" s="14">
        <v>4</v>
      </c>
      <c r="BP45" s="14">
        <v>4</v>
      </c>
      <c r="BQ45" s="14">
        <v>3</v>
      </c>
      <c r="BR45" s="14">
        <v>3</v>
      </c>
      <c r="BS45" s="14">
        <v>3</v>
      </c>
      <c r="BT45" s="14">
        <v>4</v>
      </c>
      <c r="BU45" s="14">
        <v>3</v>
      </c>
      <c r="BV45" s="14">
        <v>4</v>
      </c>
      <c r="BW45" s="14">
        <v>3</v>
      </c>
      <c r="BX45" s="14">
        <v>3</v>
      </c>
      <c r="BY45" s="14">
        <v>2</v>
      </c>
      <c r="BZ45" s="14">
        <v>3</v>
      </c>
      <c r="CA45" s="14">
        <v>4</v>
      </c>
      <c r="CB45" s="14">
        <v>4</v>
      </c>
      <c r="CC45" s="14">
        <v>5</v>
      </c>
      <c r="CD45" s="14">
        <v>3</v>
      </c>
      <c r="CE45" s="14">
        <v>3</v>
      </c>
      <c r="CF45" s="14">
        <v>3</v>
      </c>
      <c r="CG45" s="14">
        <v>3</v>
      </c>
      <c r="CH45" s="14">
        <v>2</v>
      </c>
      <c r="CI45" s="14">
        <v>3</v>
      </c>
      <c r="CJ45" s="14">
        <v>4</v>
      </c>
      <c r="CK45" s="14">
        <v>3</v>
      </c>
      <c r="CL45" s="14">
        <v>2</v>
      </c>
      <c r="CM45" s="14">
        <v>2</v>
      </c>
      <c r="CN45" s="14">
        <v>3</v>
      </c>
      <c r="CO45" s="14">
        <v>3</v>
      </c>
      <c r="CP45" s="14">
        <v>4</v>
      </c>
      <c r="CQ45" s="14">
        <v>4</v>
      </c>
      <c r="CR45" s="14">
        <v>5</v>
      </c>
      <c r="CS45" s="17">
        <f>(SUM(B45:AF45)+SUM(AH45:BL45)+SUM(BN45:CR45))/2</f>
        <v>114.5</v>
      </c>
      <c r="CT45" s="18"/>
    </row>
    <row r="46" ht="18.5" customHeight="1">
      <c r="A46" s="19">
        <v>0.8854166666666666</v>
      </c>
      <c r="B46" s="14">
        <v>2</v>
      </c>
      <c r="C46" s="14">
        <v>2</v>
      </c>
      <c r="D46" s="14">
        <v>1</v>
      </c>
      <c r="E46" s="14">
        <v>2</v>
      </c>
      <c r="F46" s="14">
        <v>2</v>
      </c>
      <c r="G46" s="14">
        <v>2</v>
      </c>
      <c r="H46" s="14">
        <v>2</v>
      </c>
      <c r="I46" s="14">
        <v>2</v>
      </c>
      <c r="J46" s="14">
        <v>2</v>
      </c>
      <c r="K46" s="14">
        <v>2</v>
      </c>
      <c r="L46" s="14">
        <v>1</v>
      </c>
      <c r="M46" s="14">
        <v>2</v>
      </c>
      <c r="N46" s="14">
        <v>2</v>
      </c>
      <c r="O46" s="14">
        <v>1</v>
      </c>
      <c r="P46" s="14">
        <v>1</v>
      </c>
      <c r="Q46" s="14">
        <v>2</v>
      </c>
      <c r="R46" s="14">
        <v>3</v>
      </c>
      <c r="S46" s="14">
        <v>1</v>
      </c>
      <c r="T46" s="14">
        <v>2</v>
      </c>
      <c r="U46" s="14">
        <v>5</v>
      </c>
      <c r="V46" s="14">
        <v>5</v>
      </c>
      <c r="W46" s="14">
        <v>4</v>
      </c>
      <c r="X46" t="s" s="15">
        <v>6</v>
      </c>
      <c r="Y46" t="s" s="15">
        <v>6</v>
      </c>
      <c r="Z46" s="14">
        <v>2</v>
      </c>
      <c r="AA46" s="14">
        <v>1</v>
      </c>
      <c r="AB46" s="14">
        <v>2</v>
      </c>
      <c r="AC46" s="14">
        <v>2</v>
      </c>
      <c r="AD46" s="14">
        <v>2</v>
      </c>
      <c r="AE46" s="14">
        <v>1</v>
      </c>
      <c r="AF46" s="14">
        <v>2</v>
      </c>
      <c r="AG46" s="20">
        <v>0.8854166666666666</v>
      </c>
      <c r="AH46" s="14">
        <v>2</v>
      </c>
      <c r="AI46" s="14">
        <v>3</v>
      </c>
      <c r="AJ46" s="14">
        <v>4</v>
      </c>
      <c r="AK46" s="14">
        <v>6</v>
      </c>
      <c r="AL46" s="14">
        <v>2</v>
      </c>
      <c r="AM46" s="14">
        <v>2</v>
      </c>
      <c r="AN46" s="14">
        <v>2</v>
      </c>
      <c r="AO46" s="14">
        <v>3</v>
      </c>
      <c r="AP46" s="14">
        <v>2</v>
      </c>
      <c r="AQ46" s="14">
        <v>3</v>
      </c>
      <c r="AR46" s="14">
        <v>3</v>
      </c>
      <c r="AS46" s="14">
        <v>3</v>
      </c>
      <c r="AT46" s="14">
        <v>2</v>
      </c>
      <c r="AU46" s="14">
        <v>3</v>
      </c>
      <c r="AV46" t="s" s="15">
        <v>6</v>
      </c>
      <c r="AW46" t="s" s="15">
        <v>6</v>
      </c>
      <c r="AX46" t="s" s="15">
        <v>6</v>
      </c>
      <c r="AY46" t="s" s="15">
        <v>6</v>
      </c>
      <c r="AZ46" t="s" s="15">
        <v>6</v>
      </c>
      <c r="BA46" s="14">
        <v>3</v>
      </c>
      <c r="BB46" s="14">
        <v>3</v>
      </c>
      <c r="BC46" s="14">
        <v>2</v>
      </c>
      <c r="BD46" s="14">
        <v>2</v>
      </c>
      <c r="BE46" s="14">
        <v>3</v>
      </c>
      <c r="BF46" s="14">
        <v>3</v>
      </c>
      <c r="BG46" s="14">
        <v>3</v>
      </c>
      <c r="BH46" s="14">
        <v>2</v>
      </c>
      <c r="BI46" s="14">
        <v>3</v>
      </c>
      <c r="BJ46" s="14">
        <v>5</v>
      </c>
      <c r="BK46" t="s" s="15">
        <v>6</v>
      </c>
      <c r="BL46" t="s" s="15">
        <v>6</v>
      </c>
      <c r="BM46" s="20">
        <v>0.8854166666666666</v>
      </c>
      <c r="BN46" s="14">
        <v>2</v>
      </c>
      <c r="BO46" s="14">
        <v>4</v>
      </c>
      <c r="BP46" s="14">
        <v>5</v>
      </c>
      <c r="BQ46" s="14">
        <v>3</v>
      </c>
      <c r="BR46" s="14">
        <v>2</v>
      </c>
      <c r="BS46" s="14">
        <v>3</v>
      </c>
      <c r="BT46" s="14">
        <v>3</v>
      </c>
      <c r="BU46" s="14">
        <v>3</v>
      </c>
      <c r="BV46" s="14">
        <v>3</v>
      </c>
      <c r="BW46" s="14">
        <v>3</v>
      </c>
      <c r="BX46" s="14">
        <v>3</v>
      </c>
      <c r="BY46" s="14">
        <v>3</v>
      </c>
      <c r="BZ46" s="14">
        <v>3</v>
      </c>
      <c r="CA46" s="14">
        <v>4</v>
      </c>
      <c r="CB46" s="14">
        <v>4</v>
      </c>
      <c r="CC46" s="14">
        <v>4</v>
      </c>
      <c r="CD46" s="14">
        <v>3</v>
      </c>
      <c r="CE46" s="14">
        <v>3</v>
      </c>
      <c r="CF46" s="14">
        <v>3</v>
      </c>
      <c r="CG46" s="14">
        <v>3</v>
      </c>
      <c r="CH46" s="14">
        <v>2</v>
      </c>
      <c r="CI46" s="14">
        <v>3</v>
      </c>
      <c r="CJ46" s="14">
        <v>4</v>
      </c>
      <c r="CK46" s="14">
        <v>3</v>
      </c>
      <c r="CL46" s="14">
        <v>2</v>
      </c>
      <c r="CM46" s="14">
        <v>2</v>
      </c>
      <c r="CN46" s="14">
        <v>3</v>
      </c>
      <c r="CO46" s="14">
        <v>3</v>
      </c>
      <c r="CP46" s="14">
        <v>4</v>
      </c>
      <c r="CQ46" s="14">
        <v>3</v>
      </c>
      <c r="CR46" s="14">
        <v>3</v>
      </c>
      <c r="CS46" s="17">
        <f>(SUM(B46:AF46)+SUM(AH46:BL46)+SUM(BN46:CR46))/2</f>
        <v>112.5</v>
      </c>
      <c r="CT46" s="18"/>
    </row>
    <row r="47" ht="18.5" customHeight="1">
      <c r="A47" s="19">
        <v>0.90625</v>
      </c>
      <c r="B47" s="14">
        <v>2</v>
      </c>
      <c r="C47" s="14">
        <v>2</v>
      </c>
      <c r="D47" s="14">
        <v>1</v>
      </c>
      <c r="E47" s="14">
        <v>2</v>
      </c>
      <c r="F47" s="14">
        <v>2</v>
      </c>
      <c r="G47" s="14">
        <v>2</v>
      </c>
      <c r="H47" s="14">
        <v>2</v>
      </c>
      <c r="I47" s="14">
        <v>1</v>
      </c>
      <c r="J47" s="14">
        <v>2</v>
      </c>
      <c r="K47" s="14">
        <v>1</v>
      </c>
      <c r="L47" s="14">
        <v>2</v>
      </c>
      <c r="M47" s="14">
        <v>2</v>
      </c>
      <c r="N47" s="14">
        <v>2</v>
      </c>
      <c r="O47" s="14">
        <v>2</v>
      </c>
      <c r="P47" s="14">
        <v>1</v>
      </c>
      <c r="Q47" s="14">
        <v>1</v>
      </c>
      <c r="R47" s="14">
        <v>2</v>
      </c>
      <c r="S47" s="14">
        <v>2</v>
      </c>
      <c r="T47" s="14">
        <v>1</v>
      </c>
      <c r="U47" s="14">
        <v>5</v>
      </c>
      <c r="V47" s="14">
        <v>7</v>
      </c>
      <c r="W47" s="14">
        <v>4</v>
      </c>
      <c r="X47" t="s" s="15">
        <v>6</v>
      </c>
      <c r="Y47" t="s" s="15">
        <v>6</v>
      </c>
      <c r="Z47" s="14">
        <v>2</v>
      </c>
      <c r="AA47" s="14">
        <v>2</v>
      </c>
      <c r="AB47" s="14">
        <v>2</v>
      </c>
      <c r="AC47" s="14">
        <v>2</v>
      </c>
      <c r="AD47" s="14">
        <v>1</v>
      </c>
      <c r="AE47" s="14">
        <v>1</v>
      </c>
      <c r="AF47" s="14">
        <v>3</v>
      </c>
      <c r="AG47" s="20">
        <v>0.90625</v>
      </c>
      <c r="AH47" s="14">
        <v>2</v>
      </c>
      <c r="AI47" s="14">
        <v>3</v>
      </c>
      <c r="AJ47" s="14">
        <v>4</v>
      </c>
      <c r="AK47" s="14">
        <v>5</v>
      </c>
      <c r="AL47" s="14">
        <v>2</v>
      </c>
      <c r="AM47" s="14">
        <v>2</v>
      </c>
      <c r="AN47" s="14">
        <v>2</v>
      </c>
      <c r="AO47" s="14">
        <v>3</v>
      </c>
      <c r="AP47" s="14">
        <v>2</v>
      </c>
      <c r="AQ47" s="14">
        <v>4</v>
      </c>
      <c r="AR47" s="14">
        <v>3</v>
      </c>
      <c r="AS47" s="14">
        <v>3</v>
      </c>
      <c r="AT47" s="14">
        <v>3</v>
      </c>
      <c r="AU47" s="14">
        <v>2</v>
      </c>
      <c r="AV47" t="s" s="15">
        <v>6</v>
      </c>
      <c r="AW47" t="s" s="15">
        <v>6</v>
      </c>
      <c r="AX47" t="s" s="15">
        <v>6</v>
      </c>
      <c r="AY47" t="s" s="15">
        <v>6</v>
      </c>
      <c r="AZ47" t="s" s="15">
        <v>6</v>
      </c>
      <c r="BA47" s="14">
        <v>3</v>
      </c>
      <c r="BB47" s="14">
        <v>3</v>
      </c>
      <c r="BC47" s="14">
        <v>3</v>
      </c>
      <c r="BD47" s="14">
        <v>2</v>
      </c>
      <c r="BE47" s="14">
        <v>3</v>
      </c>
      <c r="BF47" s="14">
        <v>3</v>
      </c>
      <c r="BG47" s="14">
        <v>3</v>
      </c>
      <c r="BH47" s="14">
        <v>2</v>
      </c>
      <c r="BI47" s="14">
        <v>3</v>
      </c>
      <c r="BJ47" s="14">
        <v>4</v>
      </c>
      <c r="BK47" t="s" s="15">
        <v>6</v>
      </c>
      <c r="BL47" t="s" s="15">
        <v>6</v>
      </c>
      <c r="BM47" s="20">
        <v>0.90625</v>
      </c>
      <c r="BN47" s="14">
        <v>2</v>
      </c>
      <c r="BO47" s="14">
        <v>4</v>
      </c>
      <c r="BP47" s="14">
        <v>4</v>
      </c>
      <c r="BQ47" s="14">
        <v>3</v>
      </c>
      <c r="BR47" s="14">
        <v>4</v>
      </c>
      <c r="BS47" s="14">
        <v>4</v>
      </c>
      <c r="BT47" s="14">
        <v>3</v>
      </c>
      <c r="BU47" s="14">
        <v>2</v>
      </c>
      <c r="BV47" s="14">
        <v>3</v>
      </c>
      <c r="BW47" s="14">
        <v>3</v>
      </c>
      <c r="BX47" s="14">
        <v>2</v>
      </c>
      <c r="BY47" s="14">
        <v>3</v>
      </c>
      <c r="BZ47" s="14">
        <v>3</v>
      </c>
      <c r="CA47" s="14">
        <v>3</v>
      </c>
      <c r="CB47" s="14">
        <v>3</v>
      </c>
      <c r="CC47" s="14">
        <v>5</v>
      </c>
      <c r="CD47" s="14">
        <v>3</v>
      </c>
      <c r="CE47" s="14">
        <v>3</v>
      </c>
      <c r="CF47" s="14">
        <v>3</v>
      </c>
      <c r="CG47" s="14">
        <v>3</v>
      </c>
      <c r="CH47" s="14">
        <v>2</v>
      </c>
      <c r="CI47" s="14">
        <v>3</v>
      </c>
      <c r="CJ47" s="14">
        <v>4</v>
      </c>
      <c r="CK47" s="14">
        <v>4</v>
      </c>
      <c r="CL47" s="14">
        <v>2</v>
      </c>
      <c r="CM47" s="14">
        <v>2</v>
      </c>
      <c r="CN47" s="14">
        <v>3</v>
      </c>
      <c r="CO47" s="14">
        <v>3</v>
      </c>
      <c r="CP47" s="14">
        <v>3</v>
      </c>
      <c r="CQ47" s="14">
        <v>3</v>
      </c>
      <c r="CR47" s="14">
        <v>3</v>
      </c>
      <c r="CS47" s="17">
        <f>(SUM(B47:AF47)+SUM(AH47:BL47)+SUM(BN47:CR47))/2</f>
        <v>112.5</v>
      </c>
      <c r="CT47" s="18"/>
    </row>
    <row r="48" ht="18.5" customHeight="1">
      <c r="A48" s="19">
        <v>0.9270833333333334</v>
      </c>
      <c r="B48" s="14">
        <v>2</v>
      </c>
      <c r="C48" s="14">
        <v>2</v>
      </c>
      <c r="D48" s="14">
        <v>1</v>
      </c>
      <c r="E48" s="14">
        <v>2</v>
      </c>
      <c r="F48" s="14">
        <v>2</v>
      </c>
      <c r="G48" s="14">
        <v>2</v>
      </c>
      <c r="H48" s="14">
        <v>2</v>
      </c>
      <c r="I48" s="14">
        <v>1</v>
      </c>
      <c r="J48" s="14">
        <v>1</v>
      </c>
      <c r="K48" s="14">
        <v>2</v>
      </c>
      <c r="L48" s="14">
        <v>1</v>
      </c>
      <c r="M48" s="14">
        <v>2</v>
      </c>
      <c r="N48" s="14">
        <v>2</v>
      </c>
      <c r="O48" s="14">
        <v>1</v>
      </c>
      <c r="P48" s="14">
        <v>2</v>
      </c>
      <c r="Q48" s="14">
        <v>1</v>
      </c>
      <c r="R48" s="14">
        <v>1</v>
      </c>
      <c r="S48" s="14">
        <v>1</v>
      </c>
      <c r="T48" s="14">
        <v>2</v>
      </c>
      <c r="U48" s="14">
        <v>5</v>
      </c>
      <c r="V48" s="14">
        <v>6</v>
      </c>
      <c r="W48" s="14">
        <v>4</v>
      </c>
      <c r="X48" t="s" s="15">
        <v>6</v>
      </c>
      <c r="Y48" t="s" s="15">
        <v>6</v>
      </c>
      <c r="Z48" s="14">
        <v>2</v>
      </c>
      <c r="AA48" s="14">
        <v>1</v>
      </c>
      <c r="AB48" s="14">
        <v>2</v>
      </c>
      <c r="AC48" s="14">
        <v>2</v>
      </c>
      <c r="AD48" s="14">
        <v>1</v>
      </c>
      <c r="AE48" s="14">
        <v>2</v>
      </c>
      <c r="AF48" s="14">
        <v>3</v>
      </c>
      <c r="AG48" s="20">
        <v>0.9270833333333334</v>
      </c>
      <c r="AH48" s="14">
        <v>3</v>
      </c>
      <c r="AI48" s="14">
        <v>3</v>
      </c>
      <c r="AJ48" s="14">
        <v>3</v>
      </c>
      <c r="AK48" s="14">
        <v>5</v>
      </c>
      <c r="AL48" s="14">
        <v>2</v>
      </c>
      <c r="AM48" s="14">
        <v>2</v>
      </c>
      <c r="AN48" s="14">
        <v>2</v>
      </c>
      <c r="AO48" s="14">
        <v>3</v>
      </c>
      <c r="AP48" s="14">
        <v>3</v>
      </c>
      <c r="AQ48" s="14">
        <v>3</v>
      </c>
      <c r="AR48" s="14">
        <v>3</v>
      </c>
      <c r="AS48" s="14">
        <v>3</v>
      </c>
      <c r="AT48" s="14">
        <v>3</v>
      </c>
      <c r="AU48" s="14">
        <v>2</v>
      </c>
      <c r="AV48" t="s" s="15">
        <v>6</v>
      </c>
      <c r="AW48" t="s" s="15">
        <v>6</v>
      </c>
      <c r="AX48" t="s" s="15">
        <v>6</v>
      </c>
      <c r="AY48" t="s" s="15">
        <v>6</v>
      </c>
      <c r="AZ48" t="s" s="15">
        <v>6</v>
      </c>
      <c r="BA48" s="14">
        <v>4</v>
      </c>
      <c r="BB48" s="14">
        <v>3</v>
      </c>
      <c r="BC48" s="14">
        <v>3</v>
      </c>
      <c r="BD48" s="14">
        <v>2</v>
      </c>
      <c r="BE48" s="14">
        <v>2</v>
      </c>
      <c r="BF48" s="14">
        <v>3</v>
      </c>
      <c r="BG48" s="14">
        <v>2</v>
      </c>
      <c r="BH48" s="14">
        <v>3</v>
      </c>
      <c r="BI48" s="14">
        <v>3</v>
      </c>
      <c r="BJ48" s="14">
        <v>4</v>
      </c>
      <c r="BK48" t="s" s="15">
        <v>6</v>
      </c>
      <c r="BL48" t="s" s="15">
        <v>6</v>
      </c>
      <c r="BM48" s="20">
        <v>0.9270833333333334</v>
      </c>
      <c r="BN48" s="14">
        <v>3</v>
      </c>
      <c r="BO48" s="14">
        <v>4</v>
      </c>
      <c r="BP48" s="14">
        <v>4</v>
      </c>
      <c r="BQ48" s="14">
        <v>3</v>
      </c>
      <c r="BR48" s="14">
        <v>3</v>
      </c>
      <c r="BS48" s="14">
        <v>4</v>
      </c>
      <c r="BT48" s="14">
        <v>3</v>
      </c>
      <c r="BU48" s="14">
        <v>3</v>
      </c>
      <c r="BV48" s="14">
        <v>4</v>
      </c>
      <c r="BW48" s="14">
        <v>3</v>
      </c>
      <c r="BX48" s="14">
        <v>2</v>
      </c>
      <c r="BY48" s="14">
        <v>3</v>
      </c>
      <c r="BZ48" s="14">
        <v>3</v>
      </c>
      <c r="CA48" s="14">
        <v>3</v>
      </c>
      <c r="CB48" s="14">
        <v>3</v>
      </c>
      <c r="CC48" s="14">
        <v>5</v>
      </c>
      <c r="CD48" s="14">
        <v>2</v>
      </c>
      <c r="CE48" s="14">
        <v>2</v>
      </c>
      <c r="CF48" s="14">
        <v>2</v>
      </c>
      <c r="CG48" s="14">
        <v>2</v>
      </c>
      <c r="CH48" s="14">
        <v>2</v>
      </c>
      <c r="CI48" s="14">
        <v>2</v>
      </c>
      <c r="CJ48" s="14">
        <v>4</v>
      </c>
      <c r="CK48" s="14">
        <v>3</v>
      </c>
      <c r="CL48" s="14">
        <v>2</v>
      </c>
      <c r="CM48" s="14">
        <v>2</v>
      </c>
      <c r="CN48" s="14">
        <v>3</v>
      </c>
      <c r="CO48" s="14">
        <v>3</v>
      </c>
      <c r="CP48" s="14">
        <v>3</v>
      </c>
      <c r="CQ48" s="14">
        <v>3</v>
      </c>
      <c r="CR48" s="14">
        <v>3</v>
      </c>
      <c r="CS48" s="17">
        <f>(SUM(B48:AF48)+SUM(AH48:BL48)+SUM(BN48:CR48))/2</f>
        <v>109</v>
      </c>
      <c r="CT48" s="18"/>
    </row>
    <row r="49" ht="18.5" customHeight="1">
      <c r="A49" s="19">
        <v>0.9479166666666666</v>
      </c>
      <c r="B49" s="14">
        <v>2</v>
      </c>
      <c r="C49" s="14">
        <v>2</v>
      </c>
      <c r="D49" s="14">
        <v>3</v>
      </c>
      <c r="E49" s="14">
        <v>2</v>
      </c>
      <c r="F49" s="14">
        <v>2</v>
      </c>
      <c r="G49" s="14">
        <v>2</v>
      </c>
      <c r="H49" s="14">
        <v>2</v>
      </c>
      <c r="I49" s="14">
        <v>1</v>
      </c>
      <c r="J49" s="14">
        <v>2</v>
      </c>
      <c r="K49" s="14">
        <v>2</v>
      </c>
      <c r="L49" s="14">
        <v>2</v>
      </c>
      <c r="M49" s="14">
        <v>2</v>
      </c>
      <c r="N49" s="14">
        <v>2</v>
      </c>
      <c r="O49" s="14">
        <v>1</v>
      </c>
      <c r="P49" s="14">
        <v>2</v>
      </c>
      <c r="Q49" s="14">
        <v>2</v>
      </c>
      <c r="R49" s="14">
        <v>2</v>
      </c>
      <c r="S49" s="14">
        <v>2</v>
      </c>
      <c r="T49" s="14">
        <v>2</v>
      </c>
      <c r="U49" s="14">
        <v>7</v>
      </c>
      <c r="V49" s="14">
        <v>5</v>
      </c>
      <c r="W49" s="14">
        <v>5</v>
      </c>
      <c r="X49" t="s" s="15">
        <v>6</v>
      </c>
      <c r="Y49" t="s" s="15">
        <v>6</v>
      </c>
      <c r="Z49" s="14">
        <v>2</v>
      </c>
      <c r="AA49" s="14">
        <v>2</v>
      </c>
      <c r="AB49" s="14">
        <v>2</v>
      </c>
      <c r="AC49" s="14">
        <v>2</v>
      </c>
      <c r="AD49" s="14">
        <v>1</v>
      </c>
      <c r="AE49" s="14">
        <v>2</v>
      </c>
      <c r="AF49" s="14">
        <v>3</v>
      </c>
      <c r="AG49" s="20">
        <v>0.9479166666666666</v>
      </c>
      <c r="AH49" s="14">
        <v>4</v>
      </c>
      <c r="AI49" s="14">
        <v>3</v>
      </c>
      <c r="AJ49" s="14">
        <v>3</v>
      </c>
      <c r="AK49" s="14">
        <v>5</v>
      </c>
      <c r="AL49" s="14">
        <v>3</v>
      </c>
      <c r="AM49" s="14">
        <v>2</v>
      </c>
      <c r="AN49" s="14">
        <v>2</v>
      </c>
      <c r="AO49" s="14">
        <v>3</v>
      </c>
      <c r="AP49" s="14">
        <v>3</v>
      </c>
      <c r="AQ49" s="14">
        <v>4</v>
      </c>
      <c r="AR49" s="14">
        <v>3</v>
      </c>
      <c r="AS49" s="14">
        <v>3</v>
      </c>
      <c r="AT49" s="14">
        <v>3</v>
      </c>
      <c r="AU49" s="14">
        <v>2</v>
      </c>
      <c r="AV49" t="s" s="15">
        <v>6</v>
      </c>
      <c r="AW49" t="s" s="15">
        <v>6</v>
      </c>
      <c r="AX49" t="s" s="15">
        <v>6</v>
      </c>
      <c r="AY49" t="s" s="15">
        <v>6</v>
      </c>
      <c r="AZ49" t="s" s="15">
        <v>6</v>
      </c>
      <c r="BA49" s="14">
        <v>4</v>
      </c>
      <c r="BB49" s="14">
        <v>3</v>
      </c>
      <c r="BC49" s="14">
        <v>3</v>
      </c>
      <c r="BD49" s="14">
        <v>2</v>
      </c>
      <c r="BE49" s="14">
        <v>2</v>
      </c>
      <c r="BF49" s="14">
        <v>4</v>
      </c>
      <c r="BG49" s="14">
        <v>3</v>
      </c>
      <c r="BH49" s="14">
        <v>3</v>
      </c>
      <c r="BI49" s="14">
        <v>3</v>
      </c>
      <c r="BJ49" s="14">
        <v>3</v>
      </c>
      <c r="BK49" t="s" s="15">
        <v>6</v>
      </c>
      <c r="BL49" t="s" s="15">
        <v>6</v>
      </c>
      <c r="BM49" s="20">
        <v>0.9479166666666666</v>
      </c>
      <c r="BN49" s="14">
        <v>3</v>
      </c>
      <c r="BO49" s="14">
        <v>4</v>
      </c>
      <c r="BP49" s="14">
        <v>4</v>
      </c>
      <c r="BQ49" s="14">
        <v>3</v>
      </c>
      <c r="BR49" s="14">
        <v>3</v>
      </c>
      <c r="BS49" s="14">
        <v>4</v>
      </c>
      <c r="BT49" s="14">
        <v>3</v>
      </c>
      <c r="BU49" s="14">
        <v>3</v>
      </c>
      <c r="BV49" s="14">
        <v>4</v>
      </c>
      <c r="BW49" s="14">
        <v>3</v>
      </c>
      <c r="BX49" s="14">
        <v>2</v>
      </c>
      <c r="BY49" s="14">
        <v>3</v>
      </c>
      <c r="BZ49" s="14">
        <v>3</v>
      </c>
      <c r="CA49" s="14">
        <v>3</v>
      </c>
      <c r="CB49" s="14">
        <v>3</v>
      </c>
      <c r="CC49" s="14">
        <v>4</v>
      </c>
      <c r="CD49" s="14">
        <v>2</v>
      </c>
      <c r="CE49" s="14">
        <v>2</v>
      </c>
      <c r="CF49" s="14">
        <v>2</v>
      </c>
      <c r="CG49" s="14">
        <v>2</v>
      </c>
      <c r="CH49" s="14">
        <v>2</v>
      </c>
      <c r="CI49" s="14">
        <v>2</v>
      </c>
      <c r="CJ49" s="14">
        <v>3</v>
      </c>
      <c r="CK49" s="14">
        <v>3</v>
      </c>
      <c r="CL49" s="14">
        <v>2</v>
      </c>
      <c r="CM49" s="14">
        <v>2</v>
      </c>
      <c r="CN49" s="14">
        <v>3</v>
      </c>
      <c r="CO49" s="14">
        <v>3</v>
      </c>
      <c r="CP49" s="14">
        <v>3</v>
      </c>
      <c r="CQ49" s="14">
        <v>3</v>
      </c>
      <c r="CR49" s="14">
        <v>3</v>
      </c>
      <c r="CS49" s="17">
        <f>(SUM(B49:AF49)+SUM(AH49:BL49)+SUM(BN49:CR49))/2</f>
        <v>115</v>
      </c>
      <c r="CT49" s="18"/>
    </row>
    <row r="50" ht="18.5" customHeight="1">
      <c r="A50" s="19">
        <v>0.96875</v>
      </c>
      <c r="B50" s="14">
        <v>2</v>
      </c>
      <c r="C50" s="14">
        <v>3</v>
      </c>
      <c r="D50" s="14">
        <v>3</v>
      </c>
      <c r="E50" s="14">
        <v>2</v>
      </c>
      <c r="F50" s="14">
        <v>2</v>
      </c>
      <c r="G50" s="14">
        <v>2</v>
      </c>
      <c r="H50" s="14">
        <v>2</v>
      </c>
      <c r="I50" s="14">
        <v>2</v>
      </c>
      <c r="J50" s="14">
        <v>1</v>
      </c>
      <c r="K50" s="14">
        <v>2</v>
      </c>
      <c r="L50" s="14">
        <v>2</v>
      </c>
      <c r="M50" s="14">
        <v>2</v>
      </c>
      <c r="N50" s="14">
        <v>2</v>
      </c>
      <c r="O50" s="14">
        <v>1</v>
      </c>
      <c r="P50" s="14">
        <v>2</v>
      </c>
      <c r="Q50" s="14">
        <v>1</v>
      </c>
      <c r="R50" s="14">
        <v>2</v>
      </c>
      <c r="S50" s="14">
        <v>2</v>
      </c>
      <c r="T50" s="14">
        <v>2</v>
      </c>
      <c r="U50" s="14">
        <v>5</v>
      </c>
      <c r="V50" s="14">
        <v>6</v>
      </c>
      <c r="W50" s="14">
        <v>6</v>
      </c>
      <c r="X50" t="s" s="15">
        <v>6</v>
      </c>
      <c r="Y50" t="s" s="15">
        <v>6</v>
      </c>
      <c r="Z50" s="14">
        <v>2</v>
      </c>
      <c r="AA50" s="14">
        <v>2</v>
      </c>
      <c r="AB50" s="14">
        <v>2</v>
      </c>
      <c r="AC50" s="14">
        <v>2</v>
      </c>
      <c r="AD50" s="14">
        <v>1</v>
      </c>
      <c r="AE50" s="14">
        <v>2</v>
      </c>
      <c r="AF50" s="14">
        <v>4</v>
      </c>
      <c r="AG50" s="20">
        <v>0.96875</v>
      </c>
      <c r="AH50" s="14">
        <v>3</v>
      </c>
      <c r="AI50" s="14">
        <v>3</v>
      </c>
      <c r="AJ50" s="14">
        <v>3</v>
      </c>
      <c r="AK50" s="14">
        <v>6</v>
      </c>
      <c r="AL50" s="14">
        <v>3</v>
      </c>
      <c r="AM50" s="14">
        <v>2</v>
      </c>
      <c r="AN50" s="14">
        <v>2</v>
      </c>
      <c r="AO50" s="14">
        <v>3</v>
      </c>
      <c r="AP50" s="14">
        <v>3</v>
      </c>
      <c r="AQ50" s="14">
        <v>4</v>
      </c>
      <c r="AR50" s="14">
        <v>3</v>
      </c>
      <c r="AS50" s="14">
        <v>3</v>
      </c>
      <c r="AT50" s="14">
        <v>4</v>
      </c>
      <c r="AU50" s="14">
        <v>2</v>
      </c>
      <c r="AV50" t="s" s="15">
        <v>6</v>
      </c>
      <c r="AW50" t="s" s="15">
        <v>6</v>
      </c>
      <c r="AX50" t="s" s="15">
        <v>6</v>
      </c>
      <c r="AY50" t="s" s="15">
        <v>6</v>
      </c>
      <c r="AZ50" t="s" s="15">
        <v>6</v>
      </c>
      <c r="BA50" s="14">
        <v>4</v>
      </c>
      <c r="BB50" s="14">
        <v>3</v>
      </c>
      <c r="BC50" s="14">
        <v>3</v>
      </c>
      <c r="BD50" s="14">
        <v>2</v>
      </c>
      <c r="BE50" s="14">
        <v>2</v>
      </c>
      <c r="BF50" s="14">
        <v>4</v>
      </c>
      <c r="BG50" s="14">
        <v>2</v>
      </c>
      <c r="BH50" s="14">
        <v>3</v>
      </c>
      <c r="BI50" s="14">
        <v>3</v>
      </c>
      <c r="BJ50" s="14">
        <v>3</v>
      </c>
      <c r="BK50" t="s" s="15">
        <v>6</v>
      </c>
      <c r="BL50" t="s" s="15">
        <v>6</v>
      </c>
      <c r="BM50" s="20">
        <v>0.96875</v>
      </c>
      <c r="BN50" s="14">
        <v>4</v>
      </c>
      <c r="BO50" s="14">
        <v>3</v>
      </c>
      <c r="BP50" s="14">
        <v>6</v>
      </c>
      <c r="BQ50" s="14">
        <v>2</v>
      </c>
      <c r="BR50" s="14">
        <v>3</v>
      </c>
      <c r="BS50" s="14">
        <v>4</v>
      </c>
      <c r="BT50" s="14">
        <v>2</v>
      </c>
      <c r="BU50" s="14">
        <v>3</v>
      </c>
      <c r="BV50" s="14">
        <v>4</v>
      </c>
      <c r="BW50" s="14">
        <v>3</v>
      </c>
      <c r="BX50" s="14">
        <v>2</v>
      </c>
      <c r="BY50" s="14">
        <v>3</v>
      </c>
      <c r="BZ50" s="14">
        <v>3</v>
      </c>
      <c r="CA50" s="14">
        <v>3</v>
      </c>
      <c r="CB50" s="14">
        <v>3</v>
      </c>
      <c r="CC50" s="14">
        <v>4</v>
      </c>
      <c r="CD50" s="14">
        <v>2</v>
      </c>
      <c r="CE50" s="14">
        <v>2</v>
      </c>
      <c r="CF50" s="14">
        <v>2</v>
      </c>
      <c r="CG50" s="14">
        <v>2</v>
      </c>
      <c r="CH50" s="14">
        <v>2</v>
      </c>
      <c r="CI50" s="14">
        <v>2</v>
      </c>
      <c r="CJ50" s="14">
        <v>4</v>
      </c>
      <c r="CK50" s="14">
        <v>3</v>
      </c>
      <c r="CL50" s="14">
        <v>2</v>
      </c>
      <c r="CM50" s="14">
        <v>3</v>
      </c>
      <c r="CN50" s="14">
        <v>3</v>
      </c>
      <c r="CO50" s="14">
        <v>3</v>
      </c>
      <c r="CP50" s="14">
        <v>3</v>
      </c>
      <c r="CQ50" s="14">
        <v>3</v>
      </c>
      <c r="CR50" s="14">
        <v>3</v>
      </c>
      <c r="CS50" s="17">
        <f>(SUM(B50:AF50)+SUM(AH50:BL50)+SUM(BN50:CR50))/2</f>
        <v>116.5</v>
      </c>
      <c r="CT50" s="18"/>
    </row>
    <row r="51" ht="18.5" customHeight="1">
      <c r="A51" s="19">
        <v>0.9895833333333334</v>
      </c>
      <c r="B51" s="14">
        <v>2</v>
      </c>
      <c r="C51" s="14">
        <v>3</v>
      </c>
      <c r="D51" s="14">
        <v>3</v>
      </c>
      <c r="E51" s="14">
        <v>1</v>
      </c>
      <c r="F51" s="14">
        <v>2</v>
      </c>
      <c r="G51" s="14">
        <v>2</v>
      </c>
      <c r="H51" s="14">
        <v>2</v>
      </c>
      <c r="I51" s="14">
        <v>1</v>
      </c>
      <c r="J51" s="14">
        <v>1</v>
      </c>
      <c r="K51" s="14">
        <v>2</v>
      </c>
      <c r="L51" s="14">
        <v>2</v>
      </c>
      <c r="M51" s="14">
        <v>1</v>
      </c>
      <c r="N51" s="14">
        <v>2</v>
      </c>
      <c r="O51" s="14">
        <v>2</v>
      </c>
      <c r="P51" s="14">
        <v>2</v>
      </c>
      <c r="Q51" s="14">
        <v>1</v>
      </c>
      <c r="R51" s="14">
        <v>2</v>
      </c>
      <c r="S51" s="14">
        <v>2</v>
      </c>
      <c r="T51" s="14">
        <v>2</v>
      </c>
      <c r="U51" s="14">
        <v>6</v>
      </c>
      <c r="V51" s="14">
        <v>6</v>
      </c>
      <c r="W51" s="14">
        <v>6</v>
      </c>
      <c r="X51" t="s" s="15">
        <v>6</v>
      </c>
      <c r="Y51" t="s" s="15">
        <v>6</v>
      </c>
      <c r="Z51" s="14">
        <v>2</v>
      </c>
      <c r="AA51" s="14">
        <v>2</v>
      </c>
      <c r="AB51" s="14">
        <v>2</v>
      </c>
      <c r="AC51" s="14">
        <v>2</v>
      </c>
      <c r="AD51" s="14">
        <v>1</v>
      </c>
      <c r="AE51" s="14">
        <v>2</v>
      </c>
      <c r="AF51" s="14">
        <v>4</v>
      </c>
      <c r="AG51" s="20">
        <v>0.9895833333333334</v>
      </c>
      <c r="AH51" s="14">
        <v>3</v>
      </c>
      <c r="AI51" s="14">
        <v>3</v>
      </c>
      <c r="AJ51" s="14">
        <v>3</v>
      </c>
      <c r="AK51" s="14">
        <v>6</v>
      </c>
      <c r="AL51" s="14">
        <v>2</v>
      </c>
      <c r="AM51" s="14">
        <v>2</v>
      </c>
      <c r="AN51" s="14">
        <v>3</v>
      </c>
      <c r="AO51" s="14">
        <v>3</v>
      </c>
      <c r="AP51" s="14">
        <v>3</v>
      </c>
      <c r="AQ51" s="14">
        <v>3</v>
      </c>
      <c r="AR51" s="14">
        <v>3</v>
      </c>
      <c r="AS51" s="14">
        <v>3</v>
      </c>
      <c r="AT51" s="14">
        <v>4</v>
      </c>
      <c r="AU51" s="14">
        <v>2</v>
      </c>
      <c r="AV51" t="s" s="15">
        <v>6</v>
      </c>
      <c r="AW51" t="s" s="15">
        <v>6</v>
      </c>
      <c r="AX51" t="s" s="15">
        <v>6</v>
      </c>
      <c r="AY51" t="s" s="15">
        <v>6</v>
      </c>
      <c r="AZ51" t="s" s="15">
        <v>6</v>
      </c>
      <c r="BA51" s="14">
        <v>4</v>
      </c>
      <c r="BB51" s="14">
        <v>3</v>
      </c>
      <c r="BC51" s="14">
        <v>3</v>
      </c>
      <c r="BD51" s="14">
        <v>2</v>
      </c>
      <c r="BE51" s="14">
        <v>2</v>
      </c>
      <c r="BF51" s="14">
        <v>3</v>
      </c>
      <c r="BG51" s="14">
        <v>3</v>
      </c>
      <c r="BH51" s="14">
        <v>4</v>
      </c>
      <c r="BI51" s="14">
        <v>3</v>
      </c>
      <c r="BJ51" s="14">
        <v>4</v>
      </c>
      <c r="BK51" t="s" s="15">
        <v>6</v>
      </c>
      <c r="BL51" t="s" s="15">
        <v>6</v>
      </c>
      <c r="BM51" s="20">
        <v>0.9895833333333334</v>
      </c>
      <c r="BN51" s="14">
        <v>4</v>
      </c>
      <c r="BO51" s="14">
        <v>3</v>
      </c>
      <c r="BP51" s="14">
        <v>6</v>
      </c>
      <c r="BQ51" s="14">
        <v>2</v>
      </c>
      <c r="BR51" s="14">
        <v>3</v>
      </c>
      <c r="BS51" s="14">
        <v>4</v>
      </c>
      <c r="BT51" s="14">
        <v>2</v>
      </c>
      <c r="BU51" s="14">
        <v>3</v>
      </c>
      <c r="BV51" s="14">
        <v>3</v>
      </c>
      <c r="BW51" s="14">
        <v>3</v>
      </c>
      <c r="BX51" s="14">
        <v>3</v>
      </c>
      <c r="BY51" s="14">
        <v>2</v>
      </c>
      <c r="BZ51" s="14">
        <v>3</v>
      </c>
      <c r="CA51" s="14">
        <v>2</v>
      </c>
      <c r="CB51" s="14">
        <v>3</v>
      </c>
      <c r="CC51" s="14">
        <v>3</v>
      </c>
      <c r="CD51" s="14">
        <v>2</v>
      </c>
      <c r="CE51" s="14">
        <v>2</v>
      </c>
      <c r="CF51" s="14">
        <v>2</v>
      </c>
      <c r="CG51" s="14">
        <v>2</v>
      </c>
      <c r="CH51" s="14">
        <v>2</v>
      </c>
      <c r="CI51" s="14">
        <v>2</v>
      </c>
      <c r="CJ51" s="14">
        <v>3</v>
      </c>
      <c r="CK51" s="14">
        <v>3</v>
      </c>
      <c r="CL51" s="14">
        <v>2</v>
      </c>
      <c r="CM51" s="14">
        <v>3</v>
      </c>
      <c r="CN51" s="14">
        <v>3</v>
      </c>
      <c r="CO51" s="14">
        <v>3</v>
      </c>
      <c r="CP51" s="14">
        <v>3</v>
      </c>
      <c r="CQ51" s="14">
        <v>3</v>
      </c>
      <c r="CR51" s="14">
        <v>3</v>
      </c>
      <c r="CS51" s="17">
        <f>(SUM(B51:AF51)+SUM(AH51:BL51)+SUM(BN51:CR51))/2</f>
        <v>114.5</v>
      </c>
      <c r="CT51" s="18"/>
    </row>
    <row r="52" ht="18.5" customHeight="1">
      <c r="A52" t="s" s="21">
        <v>7</v>
      </c>
      <c r="B52" s="22">
        <f>INT(SUM(B4:B51)/2)</f>
        <v>67</v>
      </c>
      <c r="C52" s="22">
        <f>INT(SUM(C4:C51)/2)</f>
        <v>72</v>
      </c>
      <c r="D52" s="22">
        <f>INT(SUM(D4:D51)/2)</f>
        <v>46</v>
      </c>
      <c r="E52" s="22">
        <f>INT(SUM(E4:E51)/2)</f>
        <v>72</v>
      </c>
      <c r="F52" s="22">
        <f>INT(SUM(F4:F51)/2)</f>
        <v>50</v>
      </c>
      <c r="G52" s="22">
        <f>INT(SUM(G4:G51)/2)</f>
        <v>49</v>
      </c>
      <c r="H52" s="22">
        <f>INT(SUM(H4:H51)/2)</f>
        <v>57</v>
      </c>
      <c r="I52" s="22">
        <f>INT(SUM(I4:I51)/2)</f>
        <v>51</v>
      </c>
      <c r="J52" s="22">
        <f>INT(SUM(J4:J51)/2)</f>
        <v>45</v>
      </c>
      <c r="K52" s="22">
        <f>INT(SUM(K4:K51)/2)</f>
        <v>49</v>
      </c>
      <c r="L52" s="22">
        <f>INT(SUM(L4:L51)/2)</f>
        <v>71</v>
      </c>
      <c r="M52" s="22">
        <f>INT(SUM(M4:M51)/2)</f>
        <v>51</v>
      </c>
      <c r="N52" s="22">
        <f>INT(SUM(N4:N51)/2)</f>
        <v>66</v>
      </c>
      <c r="O52" s="22">
        <f>INT(SUM(O4:O51)/2)</f>
        <v>34</v>
      </c>
      <c r="P52" s="22">
        <f>INT(SUM(P4:P51)/2)</f>
        <v>35</v>
      </c>
      <c r="Q52" s="22">
        <f>INT(SUM(Q4:Q51)/2)</f>
        <v>37</v>
      </c>
      <c r="R52" s="22">
        <f>INT(SUM(R4:R51)/2)</f>
        <v>45</v>
      </c>
      <c r="S52" s="22">
        <f>INT(SUM(S4:S51)/2)</f>
        <v>61</v>
      </c>
      <c r="T52" s="22">
        <f>INT(SUM(T4:T51)/2)</f>
        <v>39</v>
      </c>
      <c r="U52" s="22">
        <f>INT(SUM(U4:U51)/2)</f>
        <v>62</v>
      </c>
      <c r="V52" s="22">
        <f>INT(SUM(V4:V51)/2)</f>
        <v>113</v>
      </c>
      <c r="W52" s="22">
        <f>INT(SUM(W4:W51)/2)</f>
        <v>127</v>
      </c>
      <c r="X52" s="22">
        <f>INT(SUM(X4:X51)/2)</f>
        <v>42</v>
      </c>
      <c r="Y52" s="22">
        <f>INT(SUM(Y4:Y51)/2)</f>
        <v>0</v>
      </c>
      <c r="Z52" s="22">
        <f>INT(SUM(Z4:Z51)/2)</f>
        <v>22</v>
      </c>
      <c r="AA52" s="22">
        <f>INT(SUM(AA4:AA51)/2)</f>
        <v>43</v>
      </c>
      <c r="AB52" s="22">
        <f>INT(SUM(AB4:AB51)/2)</f>
        <v>49</v>
      </c>
      <c r="AC52" s="22">
        <f>INT(SUM(AC4:AC51)/2)</f>
        <v>50</v>
      </c>
      <c r="AD52" s="22">
        <f>INT(SUM(AD4:AD51)/2)</f>
        <v>45</v>
      </c>
      <c r="AE52" s="22">
        <f>INT(SUM(AE4:AE51)/2)</f>
        <v>52</v>
      </c>
      <c r="AF52" s="22">
        <f>INT(SUM(AF4:AF51)/2)</f>
        <v>58</v>
      </c>
      <c r="AG52" s="23"/>
      <c r="AH52" s="22">
        <f>INT(SUM(AH4:AH51)/2)</f>
        <v>90</v>
      </c>
      <c r="AI52" s="22">
        <f>INT(SUM(AI4:AI51)/2)</f>
        <v>67</v>
      </c>
      <c r="AJ52" s="22">
        <f>INT(SUM(AJ4:AJ51)/2)</f>
        <v>75</v>
      </c>
      <c r="AK52" s="22">
        <f>INT(SUM(AK4:AK51)/2)</f>
        <v>114</v>
      </c>
      <c r="AL52" s="22">
        <f>INT(SUM(AL4:AL51)/2)</f>
        <v>84</v>
      </c>
      <c r="AM52" s="22">
        <f>INT(SUM(AM4:AM51)/2)</f>
        <v>55</v>
      </c>
      <c r="AN52" s="22">
        <f>INT(SUM(AN4:AN51)/2)</f>
        <v>58</v>
      </c>
      <c r="AO52" s="22">
        <f>INT(SUM(AO4:AO51)/2)</f>
        <v>81</v>
      </c>
      <c r="AP52" s="22">
        <f>INT(SUM(AP4:AP51)/2)</f>
        <v>59</v>
      </c>
      <c r="AQ52" s="22">
        <f>INT(SUM(AQ4:AQ51)/2)</f>
        <v>80</v>
      </c>
      <c r="AR52" s="22">
        <f>INT(SUM(AR4:AR51)/2)</f>
        <v>85</v>
      </c>
      <c r="AS52" s="22">
        <f>INT(SUM(AS4:AS51)/2)</f>
        <v>72</v>
      </c>
      <c r="AT52" s="22">
        <f>INT(SUM(AT4:AT51)/2)</f>
        <v>70</v>
      </c>
      <c r="AU52" s="22">
        <f>INT(SUM(AU4:AU51)/2)</f>
        <v>88</v>
      </c>
      <c r="AV52" s="22">
        <f>INT(SUM(AV4:AV51)/2)</f>
        <v>24</v>
      </c>
      <c r="AW52" s="22">
        <f>INT(SUM(AW4:AW51)/2)</f>
        <v>0</v>
      </c>
      <c r="AX52" s="22">
        <f>INT(SUM(AX4:AX51)/2)</f>
        <v>0</v>
      </c>
      <c r="AY52" s="22">
        <f>INT(SUM(AY4:AY51)/2)</f>
        <v>0</v>
      </c>
      <c r="AZ52" s="22">
        <f>INT(SUM(AZ4:AZ51)/2)</f>
        <v>0</v>
      </c>
      <c r="BA52" s="22">
        <f>INT(SUM(BA4:BA51)/2)</f>
        <v>26</v>
      </c>
      <c r="BB52" s="22">
        <f>INT(SUM(BB4:BB51)/2)</f>
        <v>99</v>
      </c>
      <c r="BC52" s="22">
        <f>INT(SUM(BC4:BC51)/2)</f>
        <v>67</v>
      </c>
      <c r="BD52" s="22">
        <f>INT(SUM(BD4:BD51)/2)</f>
        <v>85</v>
      </c>
      <c r="BE52" s="22">
        <f>INT(SUM(BE4:BE51)/2)</f>
        <v>75</v>
      </c>
      <c r="BF52" s="22">
        <f>INT(SUM(BF4:BF51)/2)</f>
        <v>86</v>
      </c>
      <c r="BG52" s="22">
        <f>INT(SUM(BG4:BG51)/2)</f>
        <v>91</v>
      </c>
      <c r="BH52" s="22">
        <f>INT(SUM(BH4:BH51)/2)</f>
        <v>60</v>
      </c>
      <c r="BI52" s="22">
        <f>INT(SUM(BI4:BI51)/2)</f>
        <v>79</v>
      </c>
      <c r="BJ52" s="22">
        <f>INT(SUM(BJ4:BJ51)/2)</f>
        <v>96</v>
      </c>
      <c r="BK52" s="22">
        <f>INT(SUM(BK4:BK51)/2)</f>
        <v>0</v>
      </c>
      <c r="BL52" s="22">
        <f>INT(SUM(BL4:BL51)/2)</f>
        <v>0</v>
      </c>
      <c r="BM52" s="23"/>
      <c r="BN52" s="22">
        <f>INT(SUM(BN4:BN51)/2)</f>
        <v>73</v>
      </c>
      <c r="BO52" s="22">
        <f>INT(SUM(BO4:BO51)/2)</f>
        <v>99</v>
      </c>
      <c r="BP52" s="22">
        <f>INT(SUM(BP4:BP51)/2)</f>
        <v>96</v>
      </c>
      <c r="BQ52" s="22">
        <f>INT(SUM(BQ4:BQ51)/2)</f>
        <v>85</v>
      </c>
      <c r="BR52" s="22">
        <f>INT(SUM(BR4:BR51)/2)</f>
        <v>76</v>
      </c>
      <c r="BS52" s="22">
        <f>INT(SUM(BS4:BS51)/2)</f>
        <v>80</v>
      </c>
      <c r="BT52" s="22">
        <f>INT(SUM(BT4:BT51)/2)</f>
        <v>101</v>
      </c>
      <c r="BU52" s="22">
        <f>INT(SUM(BU4:BU51)/2)</f>
        <v>75</v>
      </c>
      <c r="BV52" s="22">
        <f>INT(SUM(BV4:BV51)/2)</f>
        <v>118</v>
      </c>
      <c r="BW52" s="22">
        <f>INT(SUM(BW4:BW51)/2)</f>
        <v>84</v>
      </c>
      <c r="BX52" s="22">
        <f>INT(SUM(BX4:BX51)/2)</f>
        <v>80</v>
      </c>
      <c r="BY52" s="22">
        <f>INT(SUM(BY4:BY51)/2)</f>
        <v>76</v>
      </c>
      <c r="BZ52" s="22">
        <f>INT(SUM(BZ4:BZ51)/2)</f>
        <v>79</v>
      </c>
      <c r="CA52" s="22">
        <f>INT(SUM(CA4:CA51)/2)</f>
        <v>86</v>
      </c>
      <c r="CB52" s="22">
        <f>INT(SUM(CB4:CB51)/2)</f>
        <v>89</v>
      </c>
      <c r="CC52" s="22">
        <f>INT(SUM(CC4:CC51)/2)</f>
        <v>113</v>
      </c>
      <c r="CD52" s="22">
        <f>INT(SUM(CD4:CD51)/2)</f>
        <v>86</v>
      </c>
      <c r="CE52" s="22">
        <f>INT(SUM(CE4:CE51)/2)</f>
        <v>86</v>
      </c>
      <c r="CF52" s="22">
        <f>INT(SUM(CF4:CF51)/2)</f>
        <v>94</v>
      </c>
      <c r="CG52" s="22">
        <f>INT(SUM(CG4:CG51)/2)</f>
        <v>93</v>
      </c>
      <c r="CH52" s="22">
        <f>INT(SUM(CH4:CH51)/2)</f>
        <v>103</v>
      </c>
      <c r="CI52" s="22">
        <f>INT(SUM(CI4:CI51)/2)</f>
        <v>101</v>
      </c>
      <c r="CJ52" s="22">
        <f>INT(SUM(CJ4:CJ51)/2)</f>
        <v>86</v>
      </c>
      <c r="CK52" s="22">
        <f>INT(SUM(CK4:CK51)/2)</f>
        <v>88</v>
      </c>
      <c r="CL52" s="22">
        <f>INT(SUM(CL4:CL51)/2)</f>
        <v>91</v>
      </c>
      <c r="CM52" s="22">
        <f>INT(SUM(CM4:CM51)/2)</f>
        <v>76</v>
      </c>
      <c r="CN52" s="22">
        <f>INT(SUM(CN4:CN51)/2)</f>
        <v>72</v>
      </c>
      <c r="CO52" s="22">
        <f>INT(SUM(CO4:CO51)/2)</f>
        <v>93</v>
      </c>
      <c r="CP52" s="22">
        <f>INT(SUM(CP4:CP51)/2)</f>
        <v>101</v>
      </c>
      <c r="CQ52" s="22">
        <f>INT(SUM(CQ4:CQ51)/2)</f>
        <v>97</v>
      </c>
      <c r="CR52" s="22">
        <f>INT(SUM(CR4:CR51)/2)</f>
        <v>93</v>
      </c>
      <c r="CS52" s="24"/>
      <c r="CT52" s="25"/>
    </row>
    <row r="53" ht="18.5" customHeight="1">
      <c r="A53" t="s" s="21">
        <v>8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7">
        <f>SUM(B52:AF52)*(48*31)/((48*31)-COUNTIF($B$4:$AF$51,"=n"))</f>
        <v>1775.758447160320</v>
      </c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7">
        <f>SUM(AH52:BL52)*(48*31)/((48*31)-COUNTIF($B$4:$AF$51,"=n"))</f>
        <v>1996.123652048890</v>
      </c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8">
        <f>SUM(BN52:CR52)*(48*31)/((48*31)-COUNTIF($B$4:$AF$51,"=n"))</f>
        <v>2963.163191948240</v>
      </c>
      <c r="CT53" s="29"/>
    </row>
    <row r="54" ht="18.5" customHeight="1">
      <c r="A54" t="s" s="21">
        <v>9</v>
      </c>
      <c r="B54" s="26">
        <f>AVERAGE(B4:B51)</f>
        <v>2.79166666666667</v>
      </c>
      <c r="C54" s="26">
        <f>AVERAGE(C4:C51)</f>
        <v>3</v>
      </c>
      <c r="D54" s="26">
        <f>AVERAGE(D4:D51)</f>
        <v>1.91666666666667</v>
      </c>
      <c r="E54" s="26">
        <f>AVERAGE(E4:E51)</f>
        <v>3.02083333333333</v>
      </c>
      <c r="F54" s="26">
        <f>AVERAGE(F4:F51)</f>
        <v>2.10416666666667</v>
      </c>
      <c r="G54" s="26">
        <f>AVERAGE(G4:G51)</f>
        <v>2.04166666666667</v>
      </c>
      <c r="H54" s="26">
        <f>AVERAGE(H4:H51)</f>
        <v>2.39583333333333</v>
      </c>
      <c r="I54" s="26">
        <f>AVERAGE(I4:I51)</f>
        <v>2.14583333333333</v>
      </c>
      <c r="J54" s="26">
        <f>AVERAGE(J4:J51)</f>
        <v>1.875</v>
      </c>
      <c r="K54" s="26">
        <f>AVERAGE(K4:K51)</f>
        <v>2.04166666666667</v>
      </c>
      <c r="L54" s="26">
        <f>AVERAGE(L4:L51)</f>
        <v>2.97916666666667</v>
      </c>
      <c r="M54" s="26">
        <f>AVERAGE(M4:M51)</f>
        <v>2.125</v>
      </c>
      <c r="N54" s="26">
        <f>AVERAGE(N4:N51)</f>
        <v>2.77083333333333</v>
      </c>
      <c r="O54" s="26">
        <f>AVERAGE(O4:O51)</f>
        <v>1.41666666666667</v>
      </c>
      <c r="P54" s="26">
        <f>AVERAGE(P4:P51)</f>
        <v>1.47916666666667</v>
      </c>
      <c r="Q54" s="26">
        <f>AVERAGE(Q4:Q51)</f>
        <v>1.5625</v>
      </c>
      <c r="R54" s="26">
        <f>AVERAGE(R4:R51)</f>
        <v>1.875</v>
      </c>
      <c r="S54" s="26">
        <f>AVERAGE(S4:S51)</f>
        <v>2.54166666666667</v>
      </c>
      <c r="T54" s="26">
        <f>AVERAGE(T4:T51)</f>
        <v>1.625</v>
      </c>
      <c r="U54" s="26">
        <f>AVERAGE(U4:U51)</f>
        <v>2.58333333333333</v>
      </c>
      <c r="V54" s="26">
        <f>AVERAGE(V4:V51)</f>
        <v>4.72916666666667</v>
      </c>
      <c r="W54" s="26">
        <f>AVERAGE(W4:W51)</f>
        <v>5.29166666666667</v>
      </c>
      <c r="X54" s="26">
        <f>AVERAGE(X4:X51)</f>
        <v>3.36</v>
      </c>
      <c r="Y54" s="26">
        <f>AVERAGE(Y4:Y51)</f>
      </c>
      <c r="Z54" s="26">
        <f>AVERAGE(Z4:Z51)</f>
        <v>2</v>
      </c>
      <c r="AA54" s="26">
        <f>AVERAGE(AA4:AA51)</f>
        <v>1.79166666666667</v>
      </c>
      <c r="AB54" s="26">
        <f>AVERAGE(AB4:AB51)</f>
        <v>2.0625</v>
      </c>
      <c r="AC54" s="26">
        <f>AVERAGE(AC4:AC51)</f>
        <v>2.08333333333333</v>
      </c>
      <c r="AD54" s="26">
        <f>AVERAGE(AD4:AD51)</f>
        <v>1.875</v>
      </c>
      <c r="AE54" s="26">
        <f>AVERAGE(AE4:AE51)</f>
        <v>2.16666666666667</v>
      </c>
      <c r="AF54" s="26">
        <f>AVERAGE(AF4:AF51)</f>
        <v>2.41666666666667</v>
      </c>
      <c r="AG54" s="30">
        <f>AG53/(24*31)</f>
        <v>2.38677210639828</v>
      </c>
      <c r="AH54" s="26">
        <f>AVERAGE(AH4:AH51)</f>
        <v>3.75</v>
      </c>
      <c r="AI54" s="26">
        <f>AVERAGE(AI4:AI51)</f>
        <v>2.79166666666667</v>
      </c>
      <c r="AJ54" s="26">
        <f>AVERAGE(AJ4:AJ51)</f>
        <v>3.125</v>
      </c>
      <c r="AK54" s="26">
        <f>AVERAGE(AK4:AK51)</f>
        <v>4.75</v>
      </c>
      <c r="AL54" s="26">
        <f>AVERAGE(AL4:AL51)</f>
        <v>3.52083333333333</v>
      </c>
      <c r="AM54" s="26">
        <f>AVERAGE(AM4:AM51)</f>
        <v>2.3125</v>
      </c>
      <c r="AN54" s="26">
        <f>AVERAGE(AN4:AN51)</f>
        <v>2.41666666666667</v>
      </c>
      <c r="AO54" s="26">
        <f>AVERAGE(AO4:AO51)</f>
        <v>3.39583333333333</v>
      </c>
      <c r="AP54" s="26">
        <f>AVERAGE(AP4:AP51)</f>
        <v>2.47916666666667</v>
      </c>
      <c r="AQ54" s="26">
        <f>AVERAGE(AQ4:AQ51)</f>
        <v>3.35416666666667</v>
      </c>
      <c r="AR54" s="26">
        <f>AVERAGE(AR4:AR51)</f>
        <v>3.5625</v>
      </c>
      <c r="AS54" s="26">
        <f>AVERAGE(AS4:AS51)</f>
        <v>3.02083333333333</v>
      </c>
      <c r="AT54" s="26">
        <f>AVERAGE(AT4:AT51)</f>
        <v>2.91666666666667</v>
      </c>
      <c r="AU54" s="26">
        <f>AVERAGE(AU4:AU51)</f>
        <v>3.6875</v>
      </c>
      <c r="AV54" s="26">
        <f>AVERAGE(AV4:AV51)</f>
        <v>2.66666666666667</v>
      </c>
      <c r="AW54" s="26">
        <f>AVERAGE(AW4:AW51)</f>
      </c>
      <c r="AX54" s="26">
        <f>AVERAGE(AX4:AX51)</f>
      </c>
      <c r="AY54" s="26">
        <f>AVERAGE(AY4:AY51)</f>
      </c>
      <c r="AZ54" s="26">
        <f>AVERAGE(AZ4:AZ51)</f>
      </c>
      <c r="BA54" s="26">
        <f>AVERAGE(BA4:BA51)</f>
        <v>3.25</v>
      </c>
      <c r="BB54" s="26">
        <f>AVERAGE(BB4:BB51)</f>
        <v>4.14583333333333</v>
      </c>
      <c r="BC54" s="26">
        <f>AVERAGE(BC4:BC51)</f>
        <v>2.8125</v>
      </c>
      <c r="BD54" s="26">
        <f>AVERAGE(BD4:BD51)</f>
        <v>3.5625</v>
      </c>
      <c r="BE54" s="26">
        <f>AVERAGE(BE4:BE51)</f>
        <v>3.125</v>
      </c>
      <c r="BF54" s="26">
        <f>AVERAGE(BF4:BF51)</f>
        <v>3.58333333333333</v>
      </c>
      <c r="BG54" s="26">
        <f>AVERAGE(BG4:BG51)</f>
        <v>3.79166666666667</v>
      </c>
      <c r="BH54" s="26">
        <f>AVERAGE(BH4:BH51)</f>
        <v>2.52083333333333</v>
      </c>
      <c r="BI54" s="26">
        <f>AVERAGE(BI4:BI51)</f>
        <v>3.3125</v>
      </c>
      <c r="BJ54" s="26">
        <f>AVERAGE(BJ4:BJ51)</f>
        <v>4.02083333333333</v>
      </c>
      <c r="BK54" s="26">
        <f>AVERAGE(BK4:BK51)</f>
      </c>
      <c r="BL54" s="26">
        <f>AVERAGE(BL4:BL51)</f>
      </c>
      <c r="BM54" s="30">
        <f>BM53/(24*31)</f>
        <v>2.68296189791517</v>
      </c>
      <c r="BN54" s="26">
        <f>(IF(BN52=0,0,AVERAGE(BN4:BN51))/2)</f>
        <v>1.52083333333333</v>
      </c>
      <c r="BO54" s="26">
        <f>(IF(BO52=0,0,AVERAGE(BO4:BO51))/2)</f>
        <v>2.07291666666667</v>
      </c>
      <c r="BP54" s="26">
        <f>(IF(BP52=0,0,AVERAGE(BP4:BP51))/2)</f>
        <v>2.01041666666667</v>
      </c>
      <c r="BQ54" s="26">
        <f>(IF(BQ52=0,0,AVERAGE(BQ4:BQ51))/2)</f>
        <v>1.78125</v>
      </c>
      <c r="BR54" s="26">
        <f>(IF(BR52=0,0,AVERAGE(BR4:BR51))/2)</f>
        <v>1.59375</v>
      </c>
      <c r="BS54" s="26">
        <f>(IF(BS52=0,0,AVERAGE(BS4:BS51))/2)</f>
        <v>1.67708333333333</v>
      </c>
      <c r="BT54" s="26">
        <f>(IF(BT52=0,0,AVERAGE(BT4:BT51))/2)</f>
        <v>2.11458333333333</v>
      </c>
      <c r="BU54" s="26">
        <f>(IF(BU52=0,0,AVERAGE(BU4:BU51))/2)</f>
        <v>1.5625</v>
      </c>
      <c r="BV54" s="26">
        <f>(IF(BV52=0,0,AVERAGE(BV4:BV51))/2)</f>
        <v>2.45833333333333</v>
      </c>
      <c r="BW54" s="26">
        <f>(IF(BW52=0,0,AVERAGE(BW4:BW51))/2)</f>
        <v>1.76041666666667</v>
      </c>
      <c r="BX54" s="26">
        <f>(IF(BX52=0,0,AVERAGE(BX4:BX51))/2)</f>
        <v>1.67708333333333</v>
      </c>
      <c r="BY54" s="26">
        <f>(IF(BY52=0,0,AVERAGE(BY4:BY51))/2)</f>
        <v>1.58333333333333</v>
      </c>
      <c r="BZ54" s="26">
        <f>(IF(BZ52=0,0,AVERAGE(BZ4:BZ51))/2)</f>
        <v>1.65625</v>
      </c>
      <c r="CA54" s="26">
        <f>(IF(CA52=0,0,AVERAGE(CA4:CA51))/2)</f>
        <v>1.80208333333333</v>
      </c>
      <c r="CB54" s="26">
        <f>(IF(CB52=0,0,AVERAGE(CB4:CB51))/2)</f>
        <v>1.85416666666667</v>
      </c>
      <c r="CC54" s="26">
        <f>(IF(CC52=0,0,AVERAGE(CC4:CC51))/2)</f>
        <v>2.36458333333333</v>
      </c>
      <c r="CD54" s="26">
        <f>(IF(CD52=0,0,AVERAGE(CD4:CD51))/2)</f>
        <v>1.79166666666667</v>
      </c>
      <c r="CE54" s="26">
        <f>(IF(CE52=0,0,AVERAGE(CE4:CE51))/2)</f>
        <v>1.84042553191489</v>
      </c>
      <c r="CF54" s="26">
        <f>(IF(CF52=0,0,AVERAGE(CF4:CF51))/2)</f>
        <v>1.96875</v>
      </c>
      <c r="CG54" s="26">
        <f>(IF(CG52=0,0,AVERAGE(CG4:CG51))/2)</f>
        <v>1.94791666666667</v>
      </c>
      <c r="CH54" s="26">
        <f>(IF(CH52=0,0,AVERAGE(CH4:CH51))/2)</f>
        <v>2.14583333333333</v>
      </c>
      <c r="CI54" s="26">
        <f>(IF(CI52=0,0,AVERAGE(CI4:CI51))/2)</f>
        <v>2.11458333333333</v>
      </c>
      <c r="CJ54" s="26">
        <f>(IF(CJ52=0,0,AVERAGE(CJ4:CJ51))/2)</f>
        <v>1.80208333333333</v>
      </c>
      <c r="CK54" s="26">
        <f>(IF(CK52=0,0,AVERAGE(CK4:CK51))/2)</f>
        <v>1.84375</v>
      </c>
      <c r="CL54" s="26">
        <f>(IF(CL52=0,0,AVERAGE(CL4:CL51))/2)</f>
        <v>1.90625</v>
      </c>
      <c r="CM54" s="26">
        <f>(IF(CM52=0,0,AVERAGE(CM4:CM51))/2)</f>
        <v>1.59375</v>
      </c>
      <c r="CN54" s="26">
        <f>(IF(CN52=0,0,AVERAGE(CN4:CN51))/2)</f>
        <v>1.51041666666667</v>
      </c>
      <c r="CO54" s="26">
        <f>(IF(CO52=0,0,AVERAGE(CO4:CO51))/2)</f>
        <v>1.94791666666667</v>
      </c>
      <c r="CP54" s="26">
        <f>(IF(CP52=0,0,AVERAGE(CP4:CP51))/2)</f>
        <v>2.20652173913043</v>
      </c>
      <c r="CQ54" s="26">
        <f>(IF(CQ52=0,0,AVERAGE(CQ4:CQ51))/2)</f>
        <v>2.03125</v>
      </c>
      <c r="CR54" s="26">
        <f>(IF(CR52=0,0,AVERAGE(CR4:CR51))/2)</f>
        <v>1.9375</v>
      </c>
      <c r="CS54" s="31">
        <f>CS53/(24*31)</f>
        <v>3.98274622573688</v>
      </c>
      <c r="CT54" s="29"/>
    </row>
    <row r="55" ht="18.5" customHeight="1">
      <c r="A55" t="s" s="21">
        <v>10</v>
      </c>
      <c r="B55" s="30">
        <f>MAX(B4:B51)</f>
        <v>9</v>
      </c>
      <c r="C55" s="30">
        <f>MAX(C4:C51)</f>
        <v>6</v>
      </c>
      <c r="D55" s="30">
        <f>MAX(D4:D51)</f>
        <v>3</v>
      </c>
      <c r="E55" s="30">
        <f>MAX(E4:E51)</f>
        <v>6</v>
      </c>
      <c r="F55" s="30">
        <f>MAX(F4:F51)</f>
        <v>5</v>
      </c>
      <c r="G55" s="30">
        <f>MAX(G4:G51)</f>
        <v>3</v>
      </c>
      <c r="H55" s="30">
        <f>MAX(H4:H51)</f>
        <v>4</v>
      </c>
      <c r="I55" s="30">
        <f>MAX(I4:I51)</f>
        <v>4</v>
      </c>
      <c r="J55" s="30">
        <f>MAX(J4:J51)</f>
        <v>3</v>
      </c>
      <c r="K55" s="30">
        <f>MAX(K4:K51)</f>
        <v>4</v>
      </c>
      <c r="L55" s="30">
        <f>MAX(L4:L51)</f>
        <v>11</v>
      </c>
      <c r="M55" s="30">
        <f>MAX(M4:M51)</f>
        <v>3</v>
      </c>
      <c r="N55" s="30">
        <f>MAX(N4:N51)</f>
        <v>5</v>
      </c>
      <c r="O55" s="30">
        <f>MAX(O4:O51)</f>
        <v>2</v>
      </c>
      <c r="P55" s="30">
        <f>MAX(P4:P51)</f>
        <v>2</v>
      </c>
      <c r="Q55" s="30">
        <f>MAX(Q4:Q51)</f>
        <v>4</v>
      </c>
      <c r="R55" s="30">
        <f>MAX(R4:R51)</f>
        <v>8</v>
      </c>
      <c r="S55" s="30">
        <f>MAX(S4:S51)</f>
        <v>5</v>
      </c>
      <c r="T55" s="30">
        <f>MAX(T4:T51)</f>
        <v>2</v>
      </c>
      <c r="U55" s="30">
        <f>MAX(U4:U51)</f>
        <v>7</v>
      </c>
      <c r="V55" s="30">
        <f>MAX(V4:V51)</f>
        <v>7</v>
      </c>
      <c r="W55" s="30">
        <f>MAX(W4:W51)</f>
        <v>8</v>
      </c>
      <c r="X55" s="30">
        <f>MAX(X4:X51)</f>
        <v>7</v>
      </c>
      <c r="Y55" s="30">
        <f>MAX(Y4:Y51)</f>
        <v>0</v>
      </c>
      <c r="Z55" s="30">
        <f>MAX(Z4:Z51)</f>
        <v>2</v>
      </c>
      <c r="AA55" s="30">
        <f>MAX(AA4:AA51)</f>
        <v>3</v>
      </c>
      <c r="AB55" s="30">
        <f>MAX(AB4:AB51)</f>
        <v>3</v>
      </c>
      <c r="AC55" s="30">
        <f>MAX(AC4:AC51)</f>
        <v>3</v>
      </c>
      <c r="AD55" s="30">
        <f>MAX(AD4:AD51)</f>
        <v>4</v>
      </c>
      <c r="AE55" s="30">
        <f>MAX(AE4:AE51)</f>
        <v>3</v>
      </c>
      <c r="AF55" s="30">
        <f>MAX(AF4:AF51)</f>
        <v>5</v>
      </c>
      <c r="AG55" s="30">
        <f>AVERAGE(B55:AF55)</f>
        <v>4.54838709677419</v>
      </c>
      <c r="AH55" s="30">
        <f>MAX(AH4:AH51)</f>
        <v>6</v>
      </c>
      <c r="AI55" s="30">
        <f>MAX(AI4:AI51)</f>
        <v>4</v>
      </c>
      <c r="AJ55" s="30">
        <f>MAX(AJ4:AJ51)</f>
        <v>5</v>
      </c>
      <c r="AK55" s="30">
        <f>MAX(AK4:AK51)</f>
        <v>8</v>
      </c>
      <c r="AL55" s="30">
        <f>MAX(AL4:AL51)</f>
        <v>6</v>
      </c>
      <c r="AM55" s="30">
        <f>MAX(AM4:AM51)</f>
        <v>3</v>
      </c>
      <c r="AN55" s="30">
        <f>MAX(AN4:AN51)</f>
        <v>3</v>
      </c>
      <c r="AO55" s="30">
        <f>MAX(AO4:AO51)</f>
        <v>5</v>
      </c>
      <c r="AP55" s="30">
        <f>MAX(AP4:AP51)</f>
        <v>4</v>
      </c>
      <c r="AQ55" s="30">
        <f>MAX(AQ4:AQ51)</f>
        <v>4</v>
      </c>
      <c r="AR55" s="30">
        <f>MAX(AR4:AR51)</f>
        <v>4</v>
      </c>
      <c r="AS55" s="30">
        <f>MAX(AS4:AS51)</f>
        <v>4</v>
      </c>
      <c r="AT55" s="30">
        <f>MAX(AT4:AT51)</f>
        <v>4</v>
      </c>
      <c r="AU55" s="30">
        <f>MAX(AU4:AU51)</f>
        <v>5</v>
      </c>
      <c r="AV55" s="30">
        <f>MAX(AV4:AV51)</f>
        <v>3</v>
      </c>
      <c r="AW55" s="30">
        <f>MAX(AW4:AW51)</f>
        <v>0</v>
      </c>
      <c r="AX55" s="30">
        <f>MAX(AX4:AX51)</f>
        <v>0</v>
      </c>
      <c r="AY55" s="30">
        <f>MAX(AY4:AY51)</f>
        <v>0</v>
      </c>
      <c r="AZ55" s="30">
        <f>MAX(AZ4:AZ51)</f>
        <v>0</v>
      </c>
      <c r="BA55" s="30">
        <f>MAX(BA4:BA51)</f>
        <v>4</v>
      </c>
      <c r="BB55" s="30">
        <f>MAX(BB4:BB51)</f>
        <v>6</v>
      </c>
      <c r="BC55" s="30">
        <f>MAX(BC4:BC51)</f>
        <v>4</v>
      </c>
      <c r="BD55" s="30">
        <f>MAX(BD4:BD51)</f>
        <v>9</v>
      </c>
      <c r="BE55" s="30">
        <f>MAX(BE4:BE51)</f>
        <v>5</v>
      </c>
      <c r="BF55" s="30">
        <f>MAX(BF4:BF51)</f>
        <v>6</v>
      </c>
      <c r="BG55" s="30">
        <f>MAX(BG4:BG51)</f>
        <v>6</v>
      </c>
      <c r="BH55" s="30">
        <f>MAX(BH4:BH51)</f>
        <v>4</v>
      </c>
      <c r="BI55" s="30">
        <f>MAX(BI4:BI51)</f>
        <v>4</v>
      </c>
      <c r="BJ55" s="30">
        <f>MAX(BJ4:BJ51)</f>
        <v>6</v>
      </c>
      <c r="BK55" s="30">
        <f>MAX(BK4:BK51)</f>
        <v>0</v>
      </c>
      <c r="BL55" s="30">
        <f>MAX(BL4:BL51)</f>
        <v>0</v>
      </c>
      <c r="BM55" s="30">
        <f>AVERAGE(AH55:BL55)</f>
        <v>3.93548387096774</v>
      </c>
      <c r="BN55" s="30">
        <f>MAX(BN4:BN51)</f>
        <v>5</v>
      </c>
      <c r="BO55" s="30">
        <f>MAX(BO4:BO51)</f>
        <v>6</v>
      </c>
      <c r="BP55" s="30">
        <f>MAX(BP4:BP51)</f>
        <v>6</v>
      </c>
      <c r="BQ55" s="30">
        <f>MAX(BQ4:BQ51)</f>
        <v>6</v>
      </c>
      <c r="BR55" s="30">
        <f>MAX(BR4:BR51)</f>
        <v>6</v>
      </c>
      <c r="BS55" s="30">
        <f>MAX(BS4:BS51)</f>
        <v>5</v>
      </c>
      <c r="BT55" s="30">
        <f>MAX(BT4:BT51)</f>
        <v>6</v>
      </c>
      <c r="BU55" s="30">
        <f>MAX(BU4:BU51)</f>
        <v>5</v>
      </c>
      <c r="BV55" s="30">
        <f>MAX(BV4:BV51)</f>
        <v>8</v>
      </c>
      <c r="BW55" s="30">
        <f>MAX(BW4:BW51)</f>
        <v>5</v>
      </c>
      <c r="BX55" s="30">
        <f>MAX(BX4:BX51)</f>
        <v>5</v>
      </c>
      <c r="BY55" s="30">
        <f>MAX(BY4:BY51)</f>
        <v>5</v>
      </c>
      <c r="BZ55" s="30">
        <f>MAX(BZ4:BZ51)</f>
        <v>5</v>
      </c>
      <c r="CA55" s="30">
        <f>MAX(CA4:CA51)</f>
        <v>6</v>
      </c>
      <c r="CB55" s="30">
        <f>MAX(CB4:CB51)</f>
        <v>6</v>
      </c>
      <c r="CC55" s="30">
        <f>MAX(CC4:CC51)</f>
        <v>6</v>
      </c>
      <c r="CD55" s="30">
        <f>MAX(CD4:CD51)</f>
        <v>7</v>
      </c>
      <c r="CE55" s="30">
        <f>MAX(CE4:CE51)</f>
        <v>7</v>
      </c>
      <c r="CF55" s="30">
        <f>MAX(CF4:CF51)</f>
        <v>8</v>
      </c>
      <c r="CG55" s="30">
        <f>MAX(CG4:CG51)</f>
        <v>7</v>
      </c>
      <c r="CH55" s="30">
        <f>MAX(CH4:CH51)</f>
        <v>7</v>
      </c>
      <c r="CI55" s="30">
        <f>MAX(CI4:CI51)</f>
        <v>7</v>
      </c>
      <c r="CJ55" s="30">
        <f>MAX(CJ4:CJ51)</f>
        <v>6</v>
      </c>
      <c r="CK55" s="30">
        <f>MAX(CK4:CK51)</f>
        <v>4</v>
      </c>
      <c r="CL55" s="30">
        <f>MAX(CL4:CL51)</f>
        <v>7</v>
      </c>
      <c r="CM55" s="30">
        <f>MAX(CM4:CM51)</f>
        <v>5</v>
      </c>
      <c r="CN55" s="30">
        <f>MAX(CN4:CN51)</f>
        <v>4</v>
      </c>
      <c r="CO55" s="30">
        <f>MAX(CO4:CO51)</f>
        <v>7</v>
      </c>
      <c r="CP55" s="30">
        <f>MAX(CP4:CP51)</f>
        <v>7</v>
      </c>
      <c r="CQ55" s="30">
        <f>MAX(CQ4:CQ51)</f>
        <v>6</v>
      </c>
      <c r="CR55" s="30">
        <f>MAX(CR4:CR51)</f>
        <v>5</v>
      </c>
      <c r="CS55" s="31">
        <f>AVERAGE(BN55:CR55)</f>
        <v>5.96774193548387</v>
      </c>
      <c r="CT55" s="29">
        <f>MAX(CT4:CT51)</f>
        <v>0</v>
      </c>
    </row>
    <row r="56" ht="18.5" customHeight="1">
      <c r="A56" s="32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1"/>
      <c r="CT56" s="29"/>
    </row>
    <row r="57" ht="18.5" customHeight="1">
      <c r="A57" t="s" s="21">
        <v>7</v>
      </c>
      <c r="B57" s="33">
        <f>INT(SUM(B62:B109)/2)</f>
        <v>188</v>
      </c>
      <c r="C57" s="33">
        <f>INT(SUM(C62:C109)/2)</f>
        <v>172</v>
      </c>
      <c r="D57" s="33">
        <f>INT(SUM(D62:D109)/2)</f>
        <v>137</v>
      </c>
      <c r="E57" s="33">
        <f>INT(SUM(E62:E109)/2)</f>
        <v>250</v>
      </c>
      <c r="F57" s="33">
        <f>INT(SUM(F62:F109)/2)</f>
        <v>116</v>
      </c>
      <c r="G57" s="33">
        <f>INT(SUM(G62:G109)/2)</f>
        <v>126</v>
      </c>
      <c r="H57" s="33">
        <f>INT(SUM(H62:H109)/2)</f>
        <v>160</v>
      </c>
      <c r="I57" s="33">
        <f>INT(SUM(I62:I109)/2)</f>
        <v>116</v>
      </c>
      <c r="J57" s="33">
        <f>INT(SUM(J62:J109)/2)</f>
        <v>105</v>
      </c>
      <c r="K57" s="33">
        <f>INT(SUM(K62:K109)/2)</f>
        <v>158</v>
      </c>
      <c r="L57" s="33">
        <f>INT(SUM(L62:L109)/2)</f>
        <v>243</v>
      </c>
      <c r="M57" s="33">
        <f>INT(SUM(M62:M109)/2)</f>
        <v>137</v>
      </c>
      <c r="N57" s="33">
        <f>INT(SUM(N62:N109)/2)</f>
        <v>196</v>
      </c>
      <c r="O57" s="33">
        <f>INT(SUM(O62:O109)/2)</f>
        <v>153</v>
      </c>
      <c r="P57" s="33">
        <f>INT(SUM(P62:P109)/2)</f>
        <v>147</v>
      </c>
      <c r="Q57" s="33">
        <f>INT(SUM(Q62:Q109)/2)</f>
        <v>146</v>
      </c>
      <c r="R57" s="33">
        <f>INT(SUM(R62:R109)/2)</f>
        <v>181</v>
      </c>
      <c r="S57" s="33">
        <f>INT(SUM(S62:S109)/2)</f>
        <v>227</v>
      </c>
      <c r="T57" s="33">
        <f>INT(SUM(T62:T109)/2)</f>
        <v>125</v>
      </c>
      <c r="U57" s="33">
        <f>INT(SUM(U62:U109)/2)</f>
        <v>223</v>
      </c>
      <c r="V57" s="33">
        <f>INT(SUM(V62:V109)/2)</f>
        <v>452</v>
      </c>
      <c r="W57" s="33">
        <f>INT(SUM(W62:W109)/2)</f>
        <v>498</v>
      </c>
      <c r="X57" s="33">
        <f>INT(SUM(X62:X109)/2)</f>
        <v>168</v>
      </c>
      <c r="Y57" s="33">
        <f>INT(SUM(Y62:Y109)/2)</f>
        <v>0</v>
      </c>
      <c r="Z57" s="33">
        <f>INT(SUM(Z62:Z109)/2)</f>
        <v>49</v>
      </c>
      <c r="AA57" s="33">
        <f>INT(SUM(AA62:AA109)/2)</f>
        <v>112</v>
      </c>
      <c r="AB57" s="33">
        <f>INT(SUM(AB62:AB109)/2)</f>
        <v>118</v>
      </c>
      <c r="AC57" s="33">
        <f>INT(SUM(AC62:AC109)/2)</f>
        <v>165</v>
      </c>
      <c r="AD57" s="33">
        <f>INT(SUM(AD62:AD109)/2)</f>
        <v>180</v>
      </c>
      <c r="AE57" s="33">
        <f>INT(SUM(AE62:AE109)/2)</f>
        <v>130</v>
      </c>
      <c r="AF57" s="33">
        <f>INT(SUM(AF62:AF109)/2)</f>
        <v>154</v>
      </c>
      <c r="AG57" s="23"/>
      <c r="AH57" s="33">
        <f>INT(SUM(AH62:AH109)/2)</f>
        <v>244</v>
      </c>
      <c r="AI57" s="33">
        <f>INT(SUM(AI62:AI109)/2)</f>
        <v>178</v>
      </c>
      <c r="AJ57" s="33">
        <f>INT(SUM(AJ62:AJ109)/2)</f>
        <v>220</v>
      </c>
      <c r="AK57" s="33">
        <f>INT(SUM(AK62:AK109)/2)</f>
        <v>421</v>
      </c>
      <c r="AL57" s="33">
        <f>INT(SUM(AL62:AL109)/2)</f>
        <v>311</v>
      </c>
      <c r="AM57" s="33">
        <f>INT(SUM(AM62:AM109)/2)</f>
        <v>155</v>
      </c>
      <c r="AN57" s="33">
        <f>INT(SUM(AN62:AN109)/2)</f>
        <v>149</v>
      </c>
      <c r="AO57" s="33">
        <f>INT(SUM(AO62:AO109)/2)</f>
        <v>217</v>
      </c>
      <c r="AP57" s="33">
        <f>INT(SUM(AP62:AP109)/2)</f>
        <v>159</v>
      </c>
      <c r="AQ57" s="33">
        <f>INT(SUM(AQ62:AQ109)/2)</f>
        <v>251</v>
      </c>
      <c r="AR57" s="33">
        <f>INT(SUM(AR62:AR109)/2)</f>
        <v>250</v>
      </c>
      <c r="AS57" s="33">
        <f>INT(SUM(AS62:AS109)/2)</f>
        <v>221</v>
      </c>
      <c r="AT57" s="33">
        <f>INT(SUM(AT62:AT109)/2)</f>
        <v>175</v>
      </c>
      <c r="AU57" s="33">
        <f>INT(SUM(AU62:AU109)/2)</f>
        <v>276</v>
      </c>
      <c r="AV57" s="33">
        <f>INT(SUM(AV62:AV109)/2)</f>
        <v>55</v>
      </c>
      <c r="AW57" s="33">
        <f>INT(SUM(AW62:AW109)/2)</f>
        <v>0</v>
      </c>
      <c r="AX57" s="33">
        <f>INT(SUM(AX62:AX109)/2)</f>
        <v>0</v>
      </c>
      <c r="AY57" s="33">
        <f>INT(SUM(AY62:AY109)/2)</f>
        <v>0</v>
      </c>
      <c r="AZ57" s="33">
        <f>INT(SUM(AZ62:AZ109)/2)</f>
        <v>0</v>
      </c>
      <c r="BA57" s="33">
        <f>INT(SUM(BA62:BA109)/2)</f>
        <v>68</v>
      </c>
      <c r="BB57" s="33">
        <f>INT(SUM(BB62:BB109)/2)</f>
        <v>305</v>
      </c>
      <c r="BC57" s="33">
        <f>INT(SUM(BC62:BC109)/2)</f>
        <v>183</v>
      </c>
      <c r="BD57" s="33">
        <f>INT(SUM(BD62:BD109)/2)</f>
        <v>252</v>
      </c>
      <c r="BE57" s="33">
        <f>INT(SUM(BE62:BE109)/2)</f>
        <v>206</v>
      </c>
      <c r="BF57" s="33">
        <f>INT(SUM(BF62:BF109)/2)</f>
        <v>245</v>
      </c>
      <c r="BG57" s="33">
        <f>INT(SUM(BG62:BG109)/2)</f>
        <v>314</v>
      </c>
      <c r="BH57" s="33">
        <f>INT(SUM(BH62:BH109)/2)</f>
        <v>173</v>
      </c>
      <c r="BI57" s="33">
        <f>INT(SUM(BI62:BI109)/2)</f>
        <v>226</v>
      </c>
      <c r="BJ57" s="33">
        <f>INT(SUM(BJ62:BJ109)/2)</f>
        <v>293</v>
      </c>
      <c r="BK57" s="33">
        <f>INT(SUM(BK62:BK109)/2)</f>
        <v>0</v>
      </c>
      <c r="BL57" s="33">
        <f>INT(SUM(BL62:BL109)/2)</f>
        <v>0</v>
      </c>
      <c r="BM57" s="23"/>
      <c r="BN57" s="33">
        <f>INT(SUM(BN62:BN109)/2)</f>
        <v>206</v>
      </c>
      <c r="BO57" s="33">
        <f>INT(SUM(BO62:BO109)/2)</f>
        <v>343</v>
      </c>
      <c r="BP57" s="33">
        <f>INT(SUM(BP62:BP109)/2)</f>
        <v>336</v>
      </c>
      <c r="BQ57" s="33">
        <f>INT(SUM(BQ62:BQ109)/2)</f>
        <v>272</v>
      </c>
      <c r="BR57" s="33">
        <f>INT(SUM(BR62:BR109)/2)</f>
        <v>252</v>
      </c>
      <c r="BS57" s="33">
        <f>INT(SUM(BS62:BS109)/2)</f>
        <v>265</v>
      </c>
      <c r="BT57" s="33">
        <f>INT(SUM(BT62:BT109)/2)</f>
        <v>368</v>
      </c>
      <c r="BU57" s="33">
        <f>INT(SUM(BU62:BU109)/2)</f>
        <v>196</v>
      </c>
      <c r="BV57" s="33">
        <f>INT(SUM(BV62:BV109)/2)</f>
        <v>412</v>
      </c>
      <c r="BW57" s="33">
        <f>INT(SUM(BW62:BW109)/2)</f>
        <v>265</v>
      </c>
      <c r="BX57" s="33">
        <f>INT(SUM(BX62:BX109)/2)</f>
        <v>223</v>
      </c>
      <c r="BY57" s="33">
        <f>INT(SUM(BY62:BY109)/2)</f>
        <v>223</v>
      </c>
      <c r="BZ57" s="33">
        <f>INT(SUM(BZ62:BZ109)/2)</f>
        <v>235</v>
      </c>
      <c r="CA57" s="33">
        <f>INT(SUM(CA62:CA109)/2)</f>
        <v>252</v>
      </c>
      <c r="CB57" s="33">
        <f>INT(SUM(CB62:CB109)/2)</f>
        <v>268</v>
      </c>
      <c r="CC57" s="33">
        <f>INT(SUM(CC62:CC109)/2)</f>
        <v>400</v>
      </c>
      <c r="CD57" s="33">
        <f>INT(SUM(CD62:CD109)/2)</f>
        <v>220</v>
      </c>
      <c r="CE57" s="33">
        <f>INT(SUM(CE62:CE109)/2)</f>
        <v>223</v>
      </c>
      <c r="CF57" s="33">
        <f>INT(SUM(CF62:CF109)/2)</f>
        <v>251</v>
      </c>
      <c r="CG57" s="33">
        <f>INT(SUM(CG62:CG109)/2)</f>
        <v>260</v>
      </c>
      <c r="CH57" s="33">
        <f>INT(SUM(CH62:CH109)/2)</f>
        <v>290</v>
      </c>
      <c r="CI57" s="33">
        <f>INT(SUM(CI62:CI109)/2)</f>
        <v>271</v>
      </c>
      <c r="CJ57" s="33">
        <f>INT(SUM(CJ62:CJ109)/2)</f>
        <v>266</v>
      </c>
      <c r="CK57" s="33">
        <f>INT(SUM(CK62:CK109)/2)</f>
        <v>288</v>
      </c>
      <c r="CL57" s="33">
        <f>INT(SUM(CL62:CL109)/2)</f>
        <v>271</v>
      </c>
      <c r="CM57" s="33">
        <f>INT(SUM(CM62:CM109)/2)</f>
        <v>220</v>
      </c>
      <c r="CN57" s="33">
        <f>INT(SUM(CN62:CN109)/2)</f>
        <v>204</v>
      </c>
      <c r="CO57" s="33">
        <f>INT(SUM(CO62:CO109)/2)</f>
        <v>247</v>
      </c>
      <c r="CP57" s="33">
        <f>INT(SUM(CP62:CP109)/2)</f>
        <v>289</v>
      </c>
      <c r="CQ57" s="33">
        <f>INT(SUM(CQ62:CQ109)/2)</f>
        <v>264</v>
      </c>
      <c r="CR57" s="33">
        <f>INT(SUM(CR62:CR109)/2)</f>
        <v>262</v>
      </c>
      <c r="CS57" s="24"/>
      <c r="CT57" s="29"/>
    </row>
    <row r="58" ht="18.5" customHeight="1">
      <c r="A58" t="s" s="21">
        <v>8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27">
        <f>SUM(B57:AF57)*(48*31)/((48*31)-COUNTIF($B$4:$AF$51,"=n"))</f>
        <v>5703.821710999280</v>
      </c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27">
        <f>SUM(AH57:BL57)*(48*31)/((48*31)-COUNTIF($B$4:$AF$51,"=n"))</f>
        <v>5933.814521926670</v>
      </c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28">
        <f>SUM(BN57:CR57)*(48*31)/((48*31)-COUNTIF($B$4:$AF$51,"=n"))</f>
        <v>8923.721063982750</v>
      </c>
      <c r="CT58" s="29"/>
    </row>
    <row r="59" ht="18.5" customHeight="1">
      <c r="A59" t="s" s="21">
        <v>9</v>
      </c>
      <c r="B59" s="26">
        <f>AVERAGE(B62:B109)</f>
        <v>7.83333333333333</v>
      </c>
      <c r="C59" s="26">
        <f>AVERAGE(C62:C109)</f>
        <v>7.16666666666667</v>
      </c>
      <c r="D59" s="26">
        <f>AVERAGE(D62:D109)</f>
        <v>5.72916666666667</v>
      </c>
      <c r="E59" s="26">
        <f>AVERAGE(E62:E109)</f>
        <v>10.4166666666667</v>
      </c>
      <c r="F59" s="26">
        <f>AVERAGE(F62:F109)</f>
        <v>4.85416666666667</v>
      </c>
      <c r="G59" s="26">
        <f>AVERAGE(G62:G109)</f>
        <v>5.27083333333333</v>
      </c>
      <c r="H59" s="26">
        <f>AVERAGE(H62:H109)</f>
        <v>6.66666666666667</v>
      </c>
      <c r="I59" s="26">
        <f>AVERAGE(I62:I109)</f>
        <v>4.85416666666667</v>
      </c>
      <c r="J59" s="26">
        <f>AVERAGE(J62:J109)</f>
        <v>4.375</v>
      </c>
      <c r="K59" s="26">
        <f>AVERAGE(K62:K109)</f>
        <v>6.58333333333333</v>
      </c>
      <c r="L59" s="26">
        <f>AVERAGE(L62:L109)</f>
        <v>10.125</v>
      </c>
      <c r="M59" s="26">
        <f>AVERAGE(M62:M109)</f>
        <v>5.70833333333333</v>
      </c>
      <c r="N59" s="26">
        <f>AVERAGE(N62:N109)</f>
        <v>8.16666666666667</v>
      </c>
      <c r="O59" s="26">
        <f>AVERAGE(O62:O109)</f>
        <v>6.375</v>
      </c>
      <c r="P59" s="26">
        <f>AVERAGE(P62:P109)</f>
        <v>6.14583333333333</v>
      </c>
      <c r="Q59" s="26">
        <f>AVERAGE(Q62:Q109)</f>
        <v>6.08333333333333</v>
      </c>
      <c r="R59" s="26">
        <f>AVERAGE(R62:R109)</f>
        <v>7.54166666666667</v>
      </c>
      <c r="S59" s="26">
        <f>AVERAGE(S62:S109)</f>
        <v>9.45833333333333</v>
      </c>
      <c r="T59" s="26">
        <f>AVERAGE(T62:T109)</f>
        <v>5.20833333333333</v>
      </c>
      <c r="U59" s="26">
        <f>AVERAGE(U62:U109)</f>
        <v>9.29166666666667</v>
      </c>
      <c r="V59" s="26">
        <f>AVERAGE(V62:V109)</f>
        <v>18.8333333333333</v>
      </c>
      <c r="W59" s="26">
        <f>AVERAGE(W62:W109)</f>
        <v>20.7708333333333</v>
      </c>
      <c r="X59" s="26">
        <f>AVERAGE(X62:X109)</f>
        <v>13.48</v>
      </c>
      <c r="Y59" s="26">
        <f>AVERAGE(Y62:Y109)</f>
      </c>
      <c r="Z59" s="26">
        <f>AVERAGE(Z62:Z109)</f>
        <v>4.5</v>
      </c>
      <c r="AA59" s="26">
        <f>AVERAGE(AA62:AA109)</f>
        <v>4.6875</v>
      </c>
      <c r="AB59" s="26">
        <f>AVERAGE(AB62:AB109)</f>
        <v>4.9375</v>
      </c>
      <c r="AC59" s="26">
        <f>AVERAGE(AC62:AC109)</f>
        <v>6.89583333333333</v>
      </c>
      <c r="AD59" s="26">
        <f>AVERAGE(AD62:AD109)</f>
        <v>7.5</v>
      </c>
      <c r="AE59" s="26">
        <f>AVERAGE(AE62:AE109)</f>
        <v>5.4375</v>
      </c>
      <c r="AF59" s="26">
        <f>AVERAGE(AF62:AF109)</f>
        <v>6.41666666666667</v>
      </c>
      <c r="AG59" s="30">
        <f>AG58/(24*31)</f>
        <v>7.66642703091301</v>
      </c>
      <c r="AH59" s="26">
        <f>AVERAGE(AH62:AH109)</f>
        <v>10.1875</v>
      </c>
      <c r="AI59" s="26">
        <f>AVERAGE(AI62:AI109)</f>
        <v>7.41666666666667</v>
      </c>
      <c r="AJ59" s="26">
        <f>AVERAGE(AJ62:AJ109)</f>
        <v>9.16666666666667</v>
      </c>
      <c r="AK59" s="26">
        <f>AVERAGE(AK62:AK109)</f>
        <v>17.5416666666667</v>
      </c>
      <c r="AL59" s="26">
        <f>AVERAGE(AL62:AL109)</f>
        <v>12.9583333333333</v>
      </c>
      <c r="AM59" s="26">
        <f>AVERAGE(AM62:AM109)</f>
        <v>6.45833333333333</v>
      </c>
      <c r="AN59" s="26">
        <f>AVERAGE(AN62:AN109)</f>
        <v>6.20833333333333</v>
      </c>
      <c r="AO59" s="26">
        <f>AVERAGE(AO62:AO109)</f>
        <v>9.0625</v>
      </c>
      <c r="AP59" s="26">
        <f>AVERAGE(AP62:AP109)</f>
        <v>6.625</v>
      </c>
      <c r="AQ59" s="26">
        <f>AVERAGE(AQ62:AQ109)</f>
        <v>10.4583333333333</v>
      </c>
      <c r="AR59" s="26">
        <f>AVERAGE(AR62:AR109)</f>
        <v>10.4166666666667</v>
      </c>
      <c r="AS59" s="26">
        <f>AVERAGE(AS62:AS109)</f>
        <v>9.20833333333333</v>
      </c>
      <c r="AT59" s="26">
        <f>AVERAGE(AT62:AT109)</f>
        <v>7.3125</v>
      </c>
      <c r="AU59" s="26">
        <f>AVERAGE(AU62:AU109)</f>
        <v>11.5</v>
      </c>
      <c r="AV59" s="26">
        <f>AVERAGE(AV62:AV109)</f>
        <v>6.16666666666667</v>
      </c>
      <c r="AW59" s="26">
        <f>AVERAGE(AW62:AW109)</f>
      </c>
      <c r="AX59" s="26">
        <f>AVERAGE(AX62:AX109)</f>
      </c>
      <c r="AY59" s="26">
        <f>AVERAGE(AY62:AY109)</f>
      </c>
      <c r="AZ59" s="26">
        <f>AVERAGE(AZ62:AZ109)</f>
      </c>
      <c r="BA59" s="26">
        <f>AVERAGE(BA62:BA109)</f>
        <v>8.5</v>
      </c>
      <c r="BB59" s="26">
        <f>AVERAGE(BB62:BB109)</f>
        <v>12.7083333333333</v>
      </c>
      <c r="BC59" s="26">
        <f>AVERAGE(BC62:BC109)</f>
        <v>7.625</v>
      </c>
      <c r="BD59" s="26">
        <f>AVERAGE(BD62:BD109)</f>
        <v>10.5208333333333</v>
      </c>
      <c r="BE59" s="26">
        <f>AVERAGE(BE62:BE109)</f>
        <v>8.60416666666667</v>
      </c>
      <c r="BF59" s="26">
        <f>AVERAGE(BF62:BF109)</f>
        <v>10.2291666666667</v>
      </c>
      <c r="BG59" s="26">
        <f>AVERAGE(BG62:BG109)</f>
        <v>13.1041666666667</v>
      </c>
      <c r="BH59" s="26">
        <f>AVERAGE(BH62:BH109)</f>
        <v>7.22916666666667</v>
      </c>
      <c r="BI59" s="26">
        <f>AVERAGE(BI62:BI109)</f>
        <v>9.41666666666667</v>
      </c>
      <c r="BJ59" s="26">
        <f>AVERAGE(BJ62:BJ109)</f>
        <v>12.2291666666667</v>
      </c>
      <c r="BK59" s="26">
        <f>AVERAGE(BK62:BK109)</f>
      </c>
      <c r="BL59" s="26">
        <f>AVERAGE(BL62:BL109)</f>
      </c>
      <c r="BM59" s="30">
        <f>BM58/(24*31)</f>
        <v>7.97555715312724</v>
      </c>
      <c r="BN59" s="26">
        <f>AVERAGE(BN62:BN109)</f>
        <v>8.58333333333333</v>
      </c>
      <c r="BO59" s="26">
        <f>AVERAGE(BO62:BO109)</f>
        <v>14.3125</v>
      </c>
      <c r="BP59" s="26">
        <f>AVERAGE(BP62:BP109)</f>
        <v>14</v>
      </c>
      <c r="BQ59" s="26">
        <f>AVERAGE(BQ62:BQ109)</f>
        <v>11.3333333333333</v>
      </c>
      <c r="BR59" s="26">
        <f>AVERAGE(BR62:BR109)</f>
        <v>10.5</v>
      </c>
      <c r="BS59" s="26">
        <f>AVERAGE(BS62:BS109)</f>
        <v>11.0416666666667</v>
      </c>
      <c r="BT59" s="26">
        <f>AVERAGE(BT62:BT109)</f>
        <v>15.3333333333333</v>
      </c>
      <c r="BU59" s="26">
        <f>AVERAGE(BU62:BU109)</f>
        <v>8.1875</v>
      </c>
      <c r="BV59" s="26">
        <f>AVERAGE(BV62:BV109)</f>
        <v>17.1666666666667</v>
      </c>
      <c r="BW59" s="26">
        <f>AVERAGE(BW62:BW109)</f>
        <v>11.0416666666667</v>
      </c>
      <c r="BX59" s="26">
        <f>AVERAGE(BX62:BX109)</f>
        <v>9.29166666666667</v>
      </c>
      <c r="BY59" s="26">
        <f>AVERAGE(BY62:BY109)</f>
        <v>9.3125</v>
      </c>
      <c r="BZ59" s="26">
        <f>AVERAGE(BZ62:BZ109)</f>
        <v>9.79166666666667</v>
      </c>
      <c r="CA59" s="26">
        <f>AVERAGE(CA62:CA109)</f>
        <v>10.5208333333333</v>
      </c>
      <c r="CB59" s="26">
        <f>AVERAGE(CB62:CB109)</f>
        <v>11.1875</v>
      </c>
      <c r="CC59" s="26">
        <f>AVERAGE(CC62:CC109)</f>
        <v>16.6666666666667</v>
      </c>
      <c r="CD59" s="26">
        <f>AVERAGE(CD62:CD109)</f>
        <v>9.16666666666667</v>
      </c>
      <c r="CE59" s="26">
        <f>AVERAGE(CE62:CE109)</f>
        <v>9.48936170212766</v>
      </c>
      <c r="CF59" s="26">
        <f>AVERAGE(CF62:CF109)</f>
        <v>10.4791666666667</v>
      </c>
      <c r="CG59" s="26">
        <f>AVERAGE(CG62:CG109)</f>
        <v>10.8333333333333</v>
      </c>
      <c r="CH59" s="26">
        <f>AVERAGE(CH62:CH109)</f>
        <v>12.1041666666667</v>
      </c>
      <c r="CI59" s="26">
        <f>AVERAGE(CI62:CI109)</f>
        <v>11.2916666666667</v>
      </c>
      <c r="CJ59" s="26">
        <f>AVERAGE(CJ62:CJ109)</f>
        <v>11.1041666666667</v>
      </c>
      <c r="CK59" s="26">
        <f>AVERAGE(CK62:CK109)</f>
        <v>12.0208333333333</v>
      </c>
      <c r="CL59" s="26">
        <f>AVERAGE(CL62:CL109)</f>
        <v>11.3125</v>
      </c>
      <c r="CM59" s="26">
        <f>AVERAGE(CM62:CM109)</f>
        <v>9.16666666666667</v>
      </c>
      <c r="CN59" s="26">
        <f>AVERAGE(CN62:CN109)</f>
        <v>8.52083333333333</v>
      </c>
      <c r="CO59" s="26">
        <f>AVERAGE(CO62:CO109)</f>
        <v>10.3125</v>
      </c>
      <c r="CP59" s="26">
        <f>AVERAGE(CP62:CP109)</f>
        <v>12.5652173913043</v>
      </c>
      <c r="CQ59" s="26">
        <f>AVERAGE(CQ62:CQ109)</f>
        <v>11</v>
      </c>
      <c r="CR59" s="26">
        <f>AVERAGE(CR62:CR109)</f>
        <v>10.9375</v>
      </c>
      <c r="CS59" s="31">
        <f>CS58/(24*31)</f>
        <v>11.9942487419123</v>
      </c>
      <c r="CT59" s="34"/>
    </row>
    <row r="60" ht="18.5" customHeight="1">
      <c r="A60" t="s" s="21">
        <v>10</v>
      </c>
      <c r="B60" s="26">
        <f>MAX(B62:B109)</f>
        <v>42</v>
      </c>
      <c r="C60" s="26">
        <f>MAX(C62:C109)</f>
        <v>20</v>
      </c>
      <c r="D60" s="26">
        <f>MAX(D62:D109)</f>
        <v>12</v>
      </c>
      <c r="E60" s="26">
        <f>MAX(E62:E109)</f>
        <v>24</v>
      </c>
      <c r="F60" s="26">
        <f>MAX(F62:F109)</f>
        <v>9</v>
      </c>
      <c r="G60" s="26">
        <f>MAX(G62:G109)</f>
        <v>11</v>
      </c>
      <c r="H60" s="26">
        <f>MAX(H62:H109)</f>
        <v>18</v>
      </c>
      <c r="I60" s="26">
        <f>MAX(I62:I109)</f>
        <v>8</v>
      </c>
      <c r="J60" s="26">
        <f>MAX(J62:J109)</f>
        <v>7</v>
      </c>
      <c r="K60" s="26">
        <f>MAX(K62:K109)</f>
        <v>16</v>
      </c>
      <c r="L60" s="26">
        <f>MAX(L62:L109)</f>
        <v>40</v>
      </c>
      <c r="M60" s="26">
        <f>MAX(M62:M109)</f>
        <v>11</v>
      </c>
      <c r="N60" s="26">
        <f>MAX(N62:N109)</f>
        <v>16</v>
      </c>
      <c r="O60" s="26">
        <f>MAX(O62:O109)</f>
        <v>14</v>
      </c>
      <c r="P60" s="26">
        <f>MAX(P62:P109)</f>
        <v>14</v>
      </c>
      <c r="Q60" s="26">
        <f>MAX(Q62:Q109)</f>
        <v>14</v>
      </c>
      <c r="R60" s="26">
        <f>MAX(R62:R109)</f>
        <v>25</v>
      </c>
      <c r="S60" s="26">
        <f>MAX(S62:S109)</f>
        <v>21</v>
      </c>
      <c r="T60" s="26">
        <f>MAX(T62:T109)</f>
        <v>11</v>
      </c>
      <c r="U60" s="26">
        <f>MAX(U62:U109)</f>
        <v>24</v>
      </c>
      <c r="V60" s="26">
        <f>MAX(V62:V109)</f>
        <v>33</v>
      </c>
      <c r="W60" s="26">
        <f>MAX(W62:W109)</f>
        <v>34</v>
      </c>
      <c r="X60" s="26">
        <f>MAX(X62:X109)</f>
        <v>26</v>
      </c>
      <c r="Y60" s="26">
        <f>MAX(Y62:Y109)</f>
        <v>0</v>
      </c>
      <c r="Z60" s="26">
        <f>MAX(Z62:Z109)</f>
        <v>7</v>
      </c>
      <c r="AA60" s="26">
        <f>MAX(AA62:AA109)</f>
        <v>8</v>
      </c>
      <c r="AB60" s="26">
        <f>MAX(AB62:AB109)</f>
        <v>7</v>
      </c>
      <c r="AC60" s="26">
        <f>MAX(AC62:AC109)</f>
        <v>17</v>
      </c>
      <c r="AD60" s="26">
        <f>MAX(AD62:AD109)</f>
        <v>18</v>
      </c>
      <c r="AE60" s="26">
        <f>MAX(AE62:AE109)</f>
        <v>8</v>
      </c>
      <c r="AF60" s="26">
        <f>MAX(AF62:AF109)</f>
        <v>17</v>
      </c>
      <c r="AG60" s="30">
        <f>AVERAGE(B60:AF60)</f>
        <v>17.1612903225806</v>
      </c>
      <c r="AH60" s="26">
        <f>MAX(AH62:AH109)</f>
        <v>19</v>
      </c>
      <c r="AI60" s="26">
        <f>MAX(AI62:AI109)</f>
        <v>11</v>
      </c>
      <c r="AJ60" s="26">
        <f>MAX(AJ62:AJ109)</f>
        <v>17</v>
      </c>
      <c r="AK60" s="26">
        <f>MAX(AK62:AK109)</f>
        <v>36</v>
      </c>
      <c r="AL60" s="26">
        <f>MAX(AL62:AL109)</f>
        <v>26</v>
      </c>
      <c r="AM60" s="26">
        <f>MAX(AM62:AM109)</f>
        <v>9</v>
      </c>
      <c r="AN60" s="26">
        <f>MAX(AN62:AN109)</f>
        <v>9</v>
      </c>
      <c r="AO60" s="26">
        <f>MAX(AO62:AO109)</f>
        <v>15</v>
      </c>
      <c r="AP60" s="26">
        <f>MAX(AP62:AP109)</f>
        <v>11</v>
      </c>
      <c r="AQ60" s="26">
        <f>MAX(AQ62:AQ109)</f>
        <v>19</v>
      </c>
      <c r="AR60" s="26">
        <f>MAX(AR62:AR109)</f>
        <v>19</v>
      </c>
      <c r="AS60" s="26">
        <f>MAX(AS62:AS109)</f>
        <v>17</v>
      </c>
      <c r="AT60" s="26">
        <f>MAX(AT62:AT109)</f>
        <v>12</v>
      </c>
      <c r="AU60" s="26">
        <f>MAX(AU62:AU109)</f>
        <v>22</v>
      </c>
      <c r="AV60" s="26">
        <f>MAX(AV62:AV109)</f>
        <v>7</v>
      </c>
      <c r="AW60" s="26">
        <f>MAX(AW62:AW109)</f>
        <v>0</v>
      </c>
      <c r="AX60" s="26">
        <f>MAX(AX62:AX109)</f>
        <v>0</v>
      </c>
      <c r="AY60" s="26">
        <f>MAX(AY62:AY109)</f>
        <v>0</v>
      </c>
      <c r="AZ60" s="26">
        <f>MAX(AZ62:AZ109)</f>
        <v>0</v>
      </c>
      <c r="BA60" s="26">
        <f>MAX(BA62:BA109)</f>
        <v>12</v>
      </c>
      <c r="BB60" s="26">
        <f>MAX(BB62:BB109)</f>
        <v>24</v>
      </c>
      <c r="BC60" s="26">
        <f>MAX(BC62:BC109)</f>
        <v>12</v>
      </c>
      <c r="BD60" s="26">
        <f>MAX(BD62:BD109)</f>
        <v>28</v>
      </c>
      <c r="BE60" s="26">
        <f>MAX(BE62:BE109)</f>
        <v>16</v>
      </c>
      <c r="BF60" s="26">
        <f>MAX(BF62:BF109)</f>
        <v>19</v>
      </c>
      <c r="BG60" s="26">
        <f>MAX(BG62:BG109)</f>
        <v>27</v>
      </c>
      <c r="BH60" s="26">
        <f>MAX(BH62:BH109)</f>
        <v>11</v>
      </c>
      <c r="BI60" s="26">
        <f>MAX(BI62:BI109)</f>
        <v>15</v>
      </c>
      <c r="BJ60" s="26">
        <f>MAX(BJ62:BJ109)</f>
        <v>20</v>
      </c>
      <c r="BK60" s="26">
        <f>MAX(BK62:BK109)</f>
        <v>0</v>
      </c>
      <c r="BL60" s="26">
        <f>MAX(BL62:BL109)</f>
        <v>0</v>
      </c>
      <c r="BM60" s="30">
        <f>AVERAGE(AH60:BL60)</f>
        <v>13.9677419354839</v>
      </c>
      <c r="BN60" s="26">
        <f>MAX(BN62:BN109)</f>
        <v>17</v>
      </c>
      <c r="BO60" s="26">
        <f>MAX(BO62:BO109)</f>
        <v>26</v>
      </c>
      <c r="BP60" s="26">
        <f>MAX(BP62:BP109)</f>
        <v>29</v>
      </c>
      <c r="BQ60" s="26">
        <f>MAX(BQ62:BQ109)</f>
        <v>21</v>
      </c>
      <c r="BR60" s="26">
        <f>MAX(BR62:BR109)</f>
        <v>29</v>
      </c>
      <c r="BS60" s="26">
        <f>MAX(BS62:BS109)</f>
        <v>17</v>
      </c>
      <c r="BT60" s="26">
        <f>MAX(BT62:BT109)</f>
        <v>22</v>
      </c>
      <c r="BU60" s="26">
        <f>MAX(BU62:BU109)</f>
        <v>15</v>
      </c>
      <c r="BV60" s="26">
        <f>MAX(BV62:BV109)</f>
        <v>35</v>
      </c>
      <c r="BW60" s="26">
        <f>MAX(BW62:BW109)</f>
        <v>20</v>
      </c>
      <c r="BX60" s="26">
        <f>MAX(BX62:BX109)</f>
        <v>20</v>
      </c>
      <c r="BY60" s="26">
        <f>MAX(BY62:BY109)</f>
        <v>16</v>
      </c>
      <c r="BZ60" s="26">
        <f>MAX(BZ62:BZ109)</f>
        <v>18</v>
      </c>
      <c r="CA60" s="26">
        <f>MAX(CA62:CA109)</f>
        <v>21</v>
      </c>
      <c r="CB60" s="26">
        <f>MAX(CB62:CB109)</f>
        <v>19</v>
      </c>
      <c r="CC60" s="26">
        <f>MAX(CC62:CC109)</f>
        <v>25</v>
      </c>
      <c r="CD60" s="26">
        <f>MAX(CD62:CD109)</f>
        <v>17</v>
      </c>
      <c r="CE60" s="26">
        <f>MAX(CE62:CE109)</f>
        <v>19</v>
      </c>
      <c r="CF60" s="26">
        <f>MAX(CF62:CF109)</f>
        <v>23</v>
      </c>
      <c r="CG60" s="26">
        <f>MAX(CG62:CG109)</f>
        <v>26</v>
      </c>
      <c r="CH60" s="26">
        <f>MAX(CH62:CH109)</f>
        <v>20</v>
      </c>
      <c r="CI60" s="26">
        <f>MAX(CI62:CI109)</f>
        <v>19</v>
      </c>
      <c r="CJ60" s="26">
        <f>MAX(CJ62:CJ109)</f>
        <v>17</v>
      </c>
      <c r="CK60" s="26">
        <f>MAX(CK62:CK109)</f>
        <v>17</v>
      </c>
      <c r="CL60" s="26">
        <f>MAX(CL62:CL109)</f>
        <v>29</v>
      </c>
      <c r="CM60" s="26">
        <f>MAX(CM62:CM109)</f>
        <v>16</v>
      </c>
      <c r="CN60" s="26">
        <f>MAX(CN62:CN109)</f>
        <v>12</v>
      </c>
      <c r="CO60" s="26">
        <f>MAX(CO62:CO109)</f>
        <v>20</v>
      </c>
      <c r="CP60" s="26">
        <f>MAX(CP62:CP109)</f>
        <v>23</v>
      </c>
      <c r="CQ60" s="26">
        <f>MAX(CQ62:CQ109)</f>
        <v>17</v>
      </c>
      <c r="CR60" s="26">
        <f>MAX(CR62:CR109)</f>
        <v>16</v>
      </c>
      <c r="CS60" s="31">
        <f>AVERAGE(BN60:CR60)</f>
        <v>20.6774193548387</v>
      </c>
      <c r="CT60" s="34"/>
    </row>
    <row r="61" ht="18.5" customHeight="1">
      <c r="A61" t="s" s="35">
        <v>4</v>
      </c>
      <c r="B61" t="s" s="36">
        <v>11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t="s" s="38">
        <v>4</v>
      </c>
      <c r="AH61" t="s" s="36">
        <v>11</v>
      </c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t="s" s="38">
        <v>4</v>
      </c>
      <c r="BN61" t="s" s="36">
        <v>11</v>
      </c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40"/>
      <c r="CT61" s="41"/>
    </row>
    <row r="62" ht="18.5" customHeight="1">
      <c r="A62" s="42">
        <v>0.01041666666666667</v>
      </c>
      <c r="B62" s="43">
        <v>4</v>
      </c>
      <c r="C62" s="43">
        <v>3</v>
      </c>
      <c r="D62" s="43">
        <v>5</v>
      </c>
      <c r="E62" s="43">
        <v>13</v>
      </c>
      <c r="F62" s="43">
        <v>4</v>
      </c>
      <c r="G62" s="43">
        <v>4</v>
      </c>
      <c r="H62" s="43">
        <v>5</v>
      </c>
      <c r="I62" s="43">
        <v>4</v>
      </c>
      <c r="J62" s="43">
        <v>3</v>
      </c>
      <c r="K62" s="43">
        <v>4</v>
      </c>
      <c r="L62" s="43">
        <v>7</v>
      </c>
      <c r="M62" s="43">
        <v>5</v>
      </c>
      <c r="N62" s="43">
        <v>5</v>
      </c>
      <c r="O62" s="43">
        <v>5</v>
      </c>
      <c r="P62" s="43">
        <v>11</v>
      </c>
      <c r="Q62" s="43">
        <v>4</v>
      </c>
      <c r="R62" s="43">
        <v>6</v>
      </c>
      <c r="S62" s="43">
        <v>16</v>
      </c>
      <c r="T62" s="43">
        <v>4</v>
      </c>
      <c r="U62" s="43">
        <v>5</v>
      </c>
      <c r="V62" s="43">
        <v>23</v>
      </c>
      <c r="W62" s="43">
        <v>20</v>
      </c>
      <c r="X62" s="43">
        <v>14</v>
      </c>
      <c r="Y62" t="s" s="44">
        <v>6</v>
      </c>
      <c r="Z62" t="s" s="44">
        <v>6</v>
      </c>
      <c r="AA62" s="43">
        <v>4</v>
      </c>
      <c r="AB62" s="43">
        <v>4</v>
      </c>
      <c r="AC62" s="43">
        <v>4</v>
      </c>
      <c r="AD62" s="43">
        <v>4</v>
      </c>
      <c r="AE62" s="43">
        <v>4</v>
      </c>
      <c r="AF62" s="43">
        <v>5</v>
      </c>
      <c r="AG62" s="45">
        <v>0.01041666666666667</v>
      </c>
      <c r="AH62" s="43">
        <v>13</v>
      </c>
      <c r="AI62" s="43">
        <v>6</v>
      </c>
      <c r="AJ62" s="43">
        <v>7</v>
      </c>
      <c r="AK62" s="43">
        <v>6</v>
      </c>
      <c r="AL62" s="43">
        <v>19</v>
      </c>
      <c r="AM62" s="43">
        <v>6</v>
      </c>
      <c r="AN62" s="43">
        <v>6</v>
      </c>
      <c r="AO62" s="43">
        <v>8</v>
      </c>
      <c r="AP62" s="43">
        <v>6</v>
      </c>
      <c r="AQ62" s="43">
        <v>8</v>
      </c>
      <c r="AR62" s="43">
        <v>11</v>
      </c>
      <c r="AS62" s="43">
        <v>7</v>
      </c>
      <c r="AT62" s="43">
        <v>6</v>
      </c>
      <c r="AU62" s="43">
        <v>11</v>
      </c>
      <c r="AV62" s="43">
        <v>6</v>
      </c>
      <c r="AW62" t="s" s="44">
        <v>6</v>
      </c>
      <c r="AX62" t="s" s="44">
        <v>6</v>
      </c>
      <c r="AY62" t="s" s="44">
        <v>6</v>
      </c>
      <c r="AZ62" t="s" s="44">
        <v>6</v>
      </c>
      <c r="BA62" t="s" s="44">
        <v>6</v>
      </c>
      <c r="BB62" s="43">
        <v>11</v>
      </c>
      <c r="BC62" s="43">
        <v>6</v>
      </c>
      <c r="BD62" s="43">
        <v>8</v>
      </c>
      <c r="BE62" s="43">
        <v>5</v>
      </c>
      <c r="BF62" s="43">
        <v>7</v>
      </c>
      <c r="BG62" s="43">
        <v>9</v>
      </c>
      <c r="BH62" s="43">
        <v>5</v>
      </c>
      <c r="BI62" s="43">
        <v>11</v>
      </c>
      <c r="BJ62" s="43">
        <v>6</v>
      </c>
      <c r="BK62" t="s" s="44">
        <v>6</v>
      </c>
      <c r="BL62" t="s" s="44">
        <v>6</v>
      </c>
      <c r="BM62" s="45">
        <v>0.01041666666666667</v>
      </c>
      <c r="BN62" s="43">
        <v>8</v>
      </c>
      <c r="BO62" s="43">
        <v>11</v>
      </c>
      <c r="BP62" s="43">
        <v>9</v>
      </c>
      <c r="BQ62" s="43">
        <v>18</v>
      </c>
      <c r="BR62" s="43">
        <v>6</v>
      </c>
      <c r="BS62" s="43">
        <v>8</v>
      </c>
      <c r="BT62" s="43">
        <v>18</v>
      </c>
      <c r="BU62" s="43">
        <v>6</v>
      </c>
      <c r="BV62" s="43">
        <v>6</v>
      </c>
      <c r="BW62" s="43">
        <v>7</v>
      </c>
      <c r="BX62" s="43">
        <v>8</v>
      </c>
      <c r="BY62" s="43">
        <v>8</v>
      </c>
      <c r="BZ62" s="43">
        <v>7</v>
      </c>
      <c r="CA62" s="43">
        <v>7</v>
      </c>
      <c r="CB62" s="43">
        <v>8</v>
      </c>
      <c r="CC62" s="43">
        <v>8</v>
      </c>
      <c r="CD62" s="43">
        <v>9</v>
      </c>
      <c r="CE62" s="43">
        <v>7</v>
      </c>
      <c r="CF62" s="43">
        <v>6</v>
      </c>
      <c r="CG62" s="43">
        <v>6</v>
      </c>
      <c r="CH62" s="43">
        <v>9</v>
      </c>
      <c r="CI62" s="43">
        <v>6</v>
      </c>
      <c r="CJ62" s="43">
        <v>7</v>
      </c>
      <c r="CK62" s="43">
        <v>9</v>
      </c>
      <c r="CL62" s="43">
        <v>11</v>
      </c>
      <c r="CM62" s="43">
        <v>5</v>
      </c>
      <c r="CN62" s="43">
        <v>9</v>
      </c>
      <c r="CO62" s="43">
        <v>7</v>
      </c>
      <c r="CP62" s="43">
        <v>9</v>
      </c>
      <c r="CQ62" s="43">
        <v>9</v>
      </c>
      <c r="CR62" s="43">
        <v>9</v>
      </c>
      <c r="CS62" s="46">
        <f>(SUM(B62:AF62)+SUM(AH62:BL62)+SUM(BN62:CR62))/90</f>
        <v>7.26666666666667</v>
      </c>
      <c r="CT62" s="41"/>
    </row>
    <row r="63" ht="18.5" customHeight="1">
      <c r="A63" s="42">
        <v>0.03125</v>
      </c>
      <c r="B63" s="43">
        <v>4</v>
      </c>
      <c r="C63" s="43">
        <v>4</v>
      </c>
      <c r="D63" s="43">
        <v>4</v>
      </c>
      <c r="E63" s="43">
        <v>15</v>
      </c>
      <c r="F63" s="43">
        <v>5</v>
      </c>
      <c r="G63" s="43">
        <v>4</v>
      </c>
      <c r="H63" s="43">
        <v>6</v>
      </c>
      <c r="I63" s="43">
        <v>5</v>
      </c>
      <c r="J63" s="43">
        <v>4</v>
      </c>
      <c r="K63" s="43">
        <v>3</v>
      </c>
      <c r="L63" s="43">
        <v>6</v>
      </c>
      <c r="M63" s="43">
        <v>5</v>
      </c>
      <c r="N63" s="43">
        <v>5</v>
      </c>
      <c r="O63" s="43">
        <v>5</v>
      </c>
      <c r="P63" s="43">
        <v>5</v>
      </c>
      <c r="Q63" s="43">
        <v>3</v>
      </c>
      <c r="R63" s="43">
        <v>6</v>
      </c>
      <c r="S63" s="43">
        <v>12</v>
      </c>
      <c r="T63" s="43">
        <v>4</v>
      </c>
      <c r="U63" s="43">
        <v>4</v>
      </c>
      <c r="V63" s="43">
        <v>21</v>
      </c>
      <c r="W63" s="43">
        <v>28</v>
      </c>
      <c r="X63" s="43">
        <v>17</v>
      </c>
      <c r="Y63" t="s" s="44">
        <v>6</v>
      </c>
      <c r="Z63" t="s" s="44">
        <v>6</v>
      </c>
      <c r="AA63" s="43">
        <v>5</v>
      </c>
      <c r="AB63" s="43">
        <v>4</v>
      </c>
      <c r="AC63" s="43">
        <v>5</v>
      </c>
      <c r="AD63" s="43">
        <v>4</v>
      </c>
      <c r="AE63" s="43">
        <v>4</v>
      </c>
      <c r="AF63" s="43">
        <v>5</v>
      </c>
      <c r="AG63" s="45">
        <v>0.03125</v>
      </c>
      <c r="AH63" s="43">
        <v>14</v>
      </c>
      <c r="AI63" s="43">
        <v>6</v>
      </c>
      <c r="AJ63" s="43">
        <v>8</v>
      </c>
      <c r="AK63" s="43">
        <v>6</v>
      </c>
      <c r="AL63" s="43">
        <v>22</v>
      </c>
      <c r="AM63" s="43">
        <v>6</v>
      </c>
      <c r="AN63" s="43">
        <v>6</v>
      </c>
      <c r="AO63" s="43">
        <v>8</v>
      </c>
      <c r="AP63" s="43">
        <v>6</v>
      </c>
      <c r="AQ63" s="43">
        <v>8</v>
      </c>
      <c r="AR63" s="43">
        <v>18</v>
      </c>
      <c r="AS63" s="43">
        <v>7</v>
      </c>
      <c r="AT63" s="43">
        <v>6</v>
      </c>
      <c r="AU63" s="43">
        <v>9</v>
      </c>
      <c r="AV63" s="43">
        <v>5</v>
      </c>
      <c r="AW63" t="s" s="44">
        <v>6</v>
      </c>
      <c r="AX63" t="s" s="44">
        <v>6</v>
      </c>
      <c r="AY63" t="s" s="44">
        <v>6</v>
      </c>
      <c r="AZ63" t="s" s="44">
        <v>6</v>
      </c>
      <c r="BA63" t="s" s="44">
        <v>6</v>
      </c>
      <c r="BB63" s="43">
        <v>12</v>
      </c>
      <c r="BC63" s="43">
        <v>6</v>
      </c>
      <c r="BD63" s="43">
        <v>11</v>
      </c>
      <c r="BE63" s="43">
        <v>6</v>
      </c>
      <c r="BF63" s="43">
        <v>5</v>
      </c>
      <c r="BG63" s="43">
        <v>12</v>
      </c>
      <c r="BH63" s="43">
        <v>6</v>
      </c>
      <c r="BI63" s="43">
        <v>13</v>
      </c>
      <c r="BJ63" s="43">
        <v>8</v>
      </c>
      <c r="BK63" t="s" s="44">
        <v>6</v>
      </c>
      <c r="BL63" t="s" s="44">
        <v>6</v>
      </c>
      <c r="BM63" s="45">
        <v>0.03125</v>
      </c>
      <c r="BN63" s="43">
        <v>9</v>
      </c>
      <c r="BO63" s="43">
        <v>11</v>
      </c>
      <c r="BP63" s="43">
        <v>11</v>
      </c>
      <c r="BQ63" s="43">
        <v>20</v>
      </c>
      <c r="BR63" s="43">
        <v>4</v>
      </c>
      <c r="BS63" s="43">
        <v>8</v>
      </c>
      <c r="BT63" s="43">
        <v>21</v>
      </c>
      <c r="BU63" s="43">
        <v>6</v>
      </c>
      <c r="BV63" s="43">
        <v>9</v>
      </c>
      <c r="BW63" s="43">
        <v>8</v>
      </c>
      <c r="BX63" s="43">
        <v>17</v>
      </c>
      <c r="BY63" s="43">
        <v>8</v>
      </c>
      <c r="BZ63" s="43">
        <v>9</v>
      </c>
      <c r="CA63" s="43">
        <v>7</v>
      </c>
      <c r="CB63" s="43">
        <v>7</v>
      </c>
      <c r="CC63" s="43">
        <v>9</v>
      </c>
      <c r="CD63" s="43">
        <v>14</v>
      </c>
      <c r="CE63" s="43">
        <v>7</v>
      </c>
      <c r="CF63" s="43">
        <v>7</v>
      </c>
      <c r="CG63" s="43">
        <v>6</v>
      </c>
      <c r="CH63" s="43">
        <v>9</v>
      </c>
      <c r="CI63" s="43">
        <v>5</v>
      </c>
      <c r="CJ63" s="43">
        <v>7</v>
      </c>
      <c r="CK63" s="43">
        <v>11</v>
      </c>
      <c r="CL63" s="43">
        <v>7</v>
      </c>
      <c r="CM63" s="43">
        <v>6</v>
      </c>
      <c r="CN63" s="43">
        <v>8</v>
      </c>
      <c r="CO63" s="43">
        <v>9</v>
      </c>
      <c r="CP63" s="43">
        <v>8</v>
      </c>
      <c r="CQ63" s="43">
        <v>9</v>
      </c>
      <c r="CR63" s="43">
        <v>9</v>
      </c>
      <c r="CS63" s="47">
        <f>(SUM(B63:AF63)+SUM(AH63:BL63)+SUM(BN63:CR63))/90</f>
        <v>7.8</v>
      </c>
      <c r="CT63" s="41"/>
    </row>
    <row r="64" ht="18.5" customHeight="1">
      <c r="A64" s="42">
        <v>0.05208333333333334</v>
      </c>
      <c r="B64" s="43">
        <v>4</v>
      </c>
      <c r="C64" s="43">
        <v>4</v>
      </c>
      <c r="D64" s="43">
        <v>4</v>
      </c>
      <c r="E64" s="43">
        <v>18</v>
      </c>
      <c r="F64" s="43">
        <v>4</v>
      </c>
      <c r="G64" s="43">
        <v>4</v>
      </c>
      <c r="H64" s="43">
        <v>6</v>
      </c>
      <c r="I64" s="43">
        <v>4</v>
      </c>
      <c r="J64" s="43">
        <v>4</v>
      </c>
      <c r="K64" s="43">
        <v>3</v>
      </c>
      <c r="L64" s="43">
        <v>6</v>
      </c>
      <c r="M64" s="43">
        <v>5</v>
      </c>
      <c r="N64" s="43">
        <v>5</v>
      </c>
      <c r="O64" s="43">
        <v>4</v>
      </c>
      <c r="P64" s="43">
        <v>5</v>
      </c>
      <c r="Q64" s="43">
        <v>3</v>
      </c>
      <c r="R64" s="43">
        <v>7</v>
      </c>
      <c r="S64" s="43">
        <v>12</v>
      </c>
      <c r="T64" s="43">
        <v>4</v>
      </c>
      <c r="U64" s="43">
        <v>3</v>
      </c>
      <c r="V64" s="43">
        <v>21</v>
      </c>
      <c r="W64" s="43">
        <v>26</v>
      </c>
      <c r="X64" s="43">
        <v>14</v>
      </c>
      <c r="Y64" t="s" s="44">
        <v>6</v>
      </c>
      <c r="Z64" t="s" s="44">
        <v>6</v>
      </c>
      <c r="AA64" s="43">
        <v>5</v>
      </c>
      <c r="AB64" s="43">
        <v>4</v>
      </c>
      <c r="AC64" s="43">
        <v>4</v>
      </c>
      <c r="AD64" s="43">
        <v>3</v>
      </c>
      <c r="AE64" s="43">
        <v>4</v>
      </c>
      <c r="AF64" s="43">
        <v>5</v>
      </c>
      <c r="AG64" s="45">
        <v>0.05208333333333334</v>
      </c>
      <c r="AH64" s="43">
        <v>14</v>
      </c>
      <c r="AI64" s="43">
        <v>6</v>
      </c>
      <c r="AJ64" s="43">
        <v>8</v>
      </c>
      <c r="AK64" s="43">
        <v>6</v>
      </c>
      <c r="AL64" s="43">
        <v>26</v>
      </c>
      <c r="AM64" s="43">
        <v>6</v>
      </c>
      <c r="AN64" s="43">
        <v>6</v>
      </c>
      <c r="AO64" s="43">
        <v>9</v>
      </c>
      <c r="AP64" s="43">
        <v>7</v>
      </c>
      <c r="AQ64" s="43">
        <v>9</v>
      </c>
      <c r="AR64" s="43">
        <v>12</v>
      </c>
      <c r="AS64" s="43">
        <v>8</v>
      </c>
      <c r="AT64" s="43">
        <v>7</v>
      </c>
      <c r="AU64" s="43">
        <v>8</v>
      </c>
      <c r="AV64" s="43">
        <v>6</v>
      </c>
      <c r="AW64" t="s" s="44">
        <v>6</v>
      </c>
      <c r="AX64" t="s" s="44">
        <v>6</v>
      </c>
      <c r="AY64" t="s" s="44">
        <v>6</v>
      </c>
      <c r="AZ64" t="s" s="44">
        <v>6</v>
      </c>
      <c r="BA64" t="s" s="44">
        <v>6</v>
      </c>
      <c r="BB64" s="43">
        <v>13</v>
      </c>
      <c r="BC64" s="43">
        <v>6</v>
      </c>
      <c r="BD64" s="43">
        <v>12</v>
      </c>
      <c r="BE64" s="43">
        <v>5</v>
      </c>
      <c r="BF64" s="43">
        <v>6</v>
      </c>
      <c r="BG64" s="43">
        <v>9</v>
      </c>
      <c r="BH64" s="43">
        <v>6</v>
      </c>
      <c r="BI64" s="43">
        <v>12</v>
      </c>
      <c r="BJ64" s="43">
        <v>7</v>
      </c>
      <c r="BK64" t="s" s="44">
        <v>6</v>
      </c>
      <c r="BL64" t="s" s="44">
        <v>6</v>
      </c>
      <c r="BM64" s="45">
        <v>0.05208333333333334</v>
      </c>
      <c r="BN64" s="43">
        <v>7</v>
      </c>
      <c r="BO64" s="43">
        <v>9</v>
      </c>
      <c r="BP64" s="43">
        <v>12</v>
      </c>
      <c r="BQ64" s="43">
        <v>18</v>
      </c>
      <c r="BR64" s="43">
        <v>6</v>
      </c>
      <c r="BS64" s="43">
        <v>11</v>
      </c>
      <c r="BT64" s="43">
        <v>18</v>
      </c>
      <c r="BU64" s="43">
        <v>6</v>
      </c>
      <c r="BV64" s="43">
        <v>7</v>
      </c>
      <c r="BW64" s="43">
        <v>7</v>
      </c>
      <c r="BX64" s="43">
        <v>20</v>
      </c>
      <c r="BY64" s="43">
        <v>9</v>
      </c>
      <c r="BZ64" s="43">
        <v>8</v>
      </c>
      <c r="CA64" s="43">
        <v>7</v>
      </c>
      <c r="CB64" s="43">
        <v>6</v>
      </c>
      <c r="CC64" s="43">
        <v>9</v>
      </c>
      <c r="CD64" s="43">
        <v>13</v>
      </c>
      <c r="CE64" s="43">
        <v>5</v>
      </c>
      <c r="CF64" s="43">
        <v>6</v>
      </c>
      <c r="CG64" s="43">
        <v>8</v>
      </c>
      <c r="CH64" s="43">
        <v>13</v>
      </c>
      <c r="CI64" s="43">
        <v>8</v>
      </c>
      <c r="CJ64" s="43">
        <v>6</v>
      </c>
      <c r="CK64" s="43">
        <v>11</v>
      </c>
      <c r="CL64" s="43">
        <v>8</v>
      </c>
      <c r="CM64" s="43">
        <v>5</v>
      </c>
      <c r="CN64" s="43">
        <v>9</v>
      </c>
      <c r="CO64" s="43">
        <v>8</v>
      </c>
      <c r="CP64" s="43">
        <v>14</v>
      </c>
      <c r="CQ64" s="43">
        <v>9</v>
      </c>
      <c r="CR64" s="43">
        <v>7</v>
      </c>
      <c r="CS64" s="47">
        <f>(SUM(B64:AF64)+SUM(AH64:BL64)+SUM(BN64:CR64))/90</f>
        <v>7.76666666666667</v>
      </c>
      <c r="CT64" s="41"/>
    </row>
    <row r="65" ht="18.5" customHeight="1">
      <c r="A65" s="42">
        <v>0.07291666666666667</v>
      </c>
      <c r="B65" s="43">
        <v>4</v>
      </c>
      <c r="C65" s="43">
        <v>5</v>
      </c>
      <c r="D65" s="43">
        <v>4</v>
      </c>
      <c r="E65" s="43">
        <v>18</v>
      </c>
      <c r="F65" s="43">
        <v>4</v>
      </c>
      <c r="G65" s="43">
        <v>4</v>
      </c>
      <c r="H65" s="43">
        <v>5</v>
      </c>
      <c r="I65" s="43">
        <v>3</v>
      </c>
      <c r="J65" s="43">
        <v>3</v>
      </c>
      <c r="K65" s="43">
        <v>5</v>
      </c>
      <c r="L65" s="43">
        <v>6</v>
      </c>
      <c r="M65" s="43">
        <v>6</v>
      </c>
      <c r="N65" s="43">
        <v>5</v>
      </c>
      <c r="O65" s="43">
        <v>4</v>
      </c>
      <c r="P65" s="43">
        <v>5</v>
      </c>
      <c r="Q65" s="43">
        <v>3</v>
      </c>
      <c r="R65" s="43">
        <v>6</v>
      </c>
      <c r="S65" s="43">
        <v>13</v>
      </c>
      <c r="T65" s="43">
        <v>3</v>
      </c>
      <c r="U65" s="43">
        <v>5</v>
      </c>
      <c r="V65" s="43">
        <v>12</v>
      </c>
      <c r="W65" s="43">
        <v>32</v>
      </c>
      <c r="X65" s="43">
        <v>18</v>
      </c>
      <c r="Y65" t="s" s="44">
        <v>6</v>
      </c>
      <c r="Z65" t="s" s="44">
        <v>6</v>
      </c>
      <c r="AA65" s="43">
        <v>4</v>
      </c>
      <c r="AB65" s="43">
        <v>4</v>
      </c>
      <c r="AC65" s="43">
        <v>4</v>
      </c>
      <c r="AD65" s="43">
        <v>4</v>
      </c>
      <c r="AE65" s="43">
        <v>4</v>
      </c>
      <c r="AF65" s="43">
        <v>4</v>
      </c>
      <c r="AG65" s="45">
        <v>0.07291666666666667</v>
      </c>
      <c r="AH65" s="43">
        <v>18</v>
      </c>
      <c r="AI65" s="43">
        <v>7</v>
      </c>
      <c r="AJ65" s="43">
        <v>7</v>
      </c>
      <c r="AK65" s="43">
        <v>4</v>
      </c>
      <c r="AL65" s="43">
        <v>20</v>
      </c>
      <c r="AM65" s="43">
        <v>6</v>
      </c>
      <c r="AN65" s="43">
        <v>6</v>
      </c>
      <c r="AO65" s="43">
        <v>9</v>
      </c>
      <c r="AP65" s="43">
        <v>6</v>
      </c>
      <c r="AQ65" s="43">
        <v>7</v>
      </c>
      <c r="AR65" s="43">
        <v>8</v>
      </c>
      <c r="AS65" s="43">
        <v>6</v>
      </c>
      <c r="AT65" s="43">
        <v>6</v>
      </c>
      <c r="AU65" s="43">
        <v>12</v>
      </c>
      <c r="AV65" s="43">
        <v>5</v>
      </c>
      <c r="AW65" t="s" s="44">
        <v>6</v>
      </c>
      <c r="AX65" t="s" s="44">
        <v>6</v>
      </c>
      <c r="AY65" t="s" s="44">
        <v>6</v>
      </c>
      <c r="AZ65" t="s" s="44">
        <v>6</v>
      </c>
      <c r="BA65" t="s" s="44">
        <v>6</v>
      </c>
      <c r="BB65" s="43">
        <v>12</v>
      </c>
      <c r="BC65" s="43">
        <v>7</v>
      </c>
      <c r="BD65" s="43">
        <v>13</v>
      </c>
      <c r="BE65" s="43">
        <v>5</v>
      </c>
      <c r="BF65" s="43">
        <v>7</v>
      </c>
      <c r="BG65" s="43">
        <v>12</v>
      </c>
      <c r="BH65" s="43">
        <v>6</v>
      </c>
      <c r="BI65" s="43">
        <v>11</v>
      </c>
      <c r="BJ65" s="43">
        <v>7</v>
      </c>
      <c r="BK65" t="s" s="44">
        <v>6</v>
      </c>
      <c r="BL65" t="s" s="44">
        <v>6</v>
      </c>
      <c r="BM65" s="45">
        <v>0.07291666666666667</v>
      </c>
      <c r="BN65" s="43">
        <v>8</v>
      </c>
      <c r="BO65" s="43">
        <v>13</v>
      </c>
      <c r="BP65" s="43">
        <v>11</v>
      </c>
      <c r="BQ65" s="43">
        <v>20</v>
      </c>
      <c r="BR65" s="43">
        <v>8</v>
      </c>
      <c r="BS65" s="43">
        <v>13</v>
      </c>
      <c r="BT65" s="43">
        <v>22</v>
      </c>
      <c r="BU65" s="43">
        <v>5</v>
      </c>
      <c r="BV65" s="43">
        <v>6</v>
      </c>
      <c r="BW65" s="43">
        <v>7</v>
      </c>
      <c r="BX65" s="43">
        <v>15</v>
      </c>
      <c r="BY65" s="43">
        <v>11</v>
      </c>
      <c r="BZ65" s="43">
        <v>9</v>
      </c>
      <c r="CA65" s="43">
        <v>6</v>
      </c>
      <c r="CB65" s="43">
        <v>6</v>
      </c>
      <c r="CC65" s="43">
        <v>11</v>
      </c>
      <c r="CD65" s="43">
        <v>11</v>
      </c>
      <c r="CE65" s="43">
        <v>6</v>
      </c>
      <c r="CF65" s="43">
        <v>7</v>
      </c>
      <c r="CG65" s="43">
        <v>7</v>
      </c>
      <c r="CH65" s="43">
        <v>14</v>
      </c>
      <c r="CI65" s="43">
        <v>7</v>
      </c>
      <c r="CJ65" s="43">
        <v>6</v>
      </c>
      <c r="CK65" s="43">
        <v>14</v>
      </c>
      <c r="CL65" s="43">
        <v>9</v>
      </c>
      <c r="CM65" s="43">
        <v>5</v>
      </c>
      <c r="CN65" s="43">
        <v>8</v>
      </c>
      <c r="CO65" s="43">
        <v>8</v>
      </c>
      <c r="CP65" s="43">
        <v>14</v>
      </c>
      <c r="CQ65" s="43">
        <v>8</v>
      </c>
      <c r="CR65" s="43">
        <v>8</v>
      </c>
      <c r="CS65" s="47">
        <f>(SUM(B65:AF65)+SUM(AH65:BL65)+SUM(BN65:CR65))/90</f>
        <v>7.85555555555556</v>
      </c>
      <c r="CT65" s="41"/>
    </row>
    <row r="66" ht="18.5" customHeight="1">
      <c r="A66" s="42">
        <v>0.09375</v>
      </c>
      <c r="B66" s="43">
        <v>4</v>
      </c>
      <c r="C66" s="43">
        <v>5</v>
      </c>
      <c r="D66" s="43">
        <v>4</v>
      </c>
      <c r="E66" s="43">
        <v>11</v>
      </c>
      <c r="F66" s="43">
        <v>4</v>
      </c>
      <c r="G66" s="43">
        <v>4</v>
      </c>
      <c r="H66" s="43">
        <v>6</v>
      </c>
      <c r="I66" s="43">
        <v>4</v>
      </c>
      <c r="J66" s="43">
        <v>3</v>
      </c>
      <c r="K66" s="43">
        <v>4</v>
      </c>
      <c r="L66" s="43">
        <v>6</v>
      </c>
      <c r="M66" s="43">
        <v>5</v>
      </c>
      <c r="N66" s="43">
        <v>5</v>
      </c>
      <c r="O66" s="43">
        <v>4</v>
      </c>
      <c r="P66" s="43">
        <v>5</v>
      </c>
      <c r="Q66" s="43">
        <v>4</v>
      </c>
      <c r="R66" s="43">
        <v>5</v>
      </c>
      <c r="S66" s="43">
        <v>14</v>
      </c>
      <c r="T66" s="43">
        <v>3</v>
      </c>
      <c r="U66" s="43">
        <v>4</v>
      </c>
      <c r="V66" s="43">
        <v>12</v>
      </c>
      <c r="W66" s="43">
        <v>22</v>
      </c>
      <c r="X66" s="43">
        <v>14</v>
      </c>
      <c r="Y66" t="s" s="44">
        <v>6</v>
      </c>
      <c r="Z66" t="s" s="44">
        <v>6</v>
      </c>
      <c r="AA66" s="43">
        <v>5</v>
      </c>
      <c r="AB66" s="43">
        <v>4</v>
      </c>
      <c r="AC66" s="43">
        <v>4</v>
      </c>
      <c r="AD66" s="43">
        <v>3</v>
      </c>
      <c r="AE66" s="43">
        <v>4</v>
      </c>
      <c r="AF66" s="43">
        <v>4</v>
      </c>
      <c r="AG66" s="45">
        <v>0.09375</v>
      </c>
      <c r="AH66" s="43">
        <v>14</v>
      </c>
      <c r="AI66" s="43">
        <v>6</v>
      </c>
      <c r="AJ66" s="43">
        <v>8</v>
      </c>
      <c r="AK66" s="43">
        <v>5</v>
      </c>
      <c r="AL66" s="43">
        <v>11</v>
      </c>
      <c r="AM66" s="43">
        <v>5</v>
      </c>
      <c r="AN66" s="43">
        <v>6</v>
      </c>
      <c r="AO66" s="43">
        <v>9</v>
      </c>
      <c r="AP66" s="43">
        <v>6</v>
      </c>
      <c r="AQ66" s="43">
        <v>8</v>
      </c>
      <c r="AR66" s="43">
        <v>7</v>
      </c>
      <c r="AS66" s="43">
        <v>7</v>
      </c>
      <c r="AT66" s="43">
        <v>6</v>
      </c>
      <c r="AU66" s="43">
        <v>11</v>
      </c>
      <c r="AV66" s="43">
        <v>6</v>
      </c>
      <c r="AW66" t="s" s="44">
        <v>6</v>
      </c>
      <c r="AX66" t="s" s="44">
        <v>6</v>
      </c>
      <c r="AY66" t="s" s="44">
        <v>6</v>
      </c>
      <c r="AZ66" t="s" s="44">
        <v>6</v>
      </c>
      <c r="BA66" t="s" s="44">
        <v>6</v>
      </c>
      <c r="BB66" s="43">
        <v>13</v>
      </c>
      <c r="BC66" s="43">
        <v>6</v>
      </c>
      <c r="BD66" s="43">
        <v>14</v>
      </c>
      <c r="BE66" s="43">
        <v>6</v>
      </c>
      <c r="BF66" s="43">
        <v>7</v>
      </c>
      <c r="BG66" s="43">
        <v>8</v>
      </c>
      <c r="BH66" s="43">
        <v>7</v>
      </c>
      <c r="BI66" s="43">
        <v>9</v>
      </c>
      <c r="BJ66" s="43">
        <v>9</v>
      </c>
      <c r="BK66" t="s" s="44">
        <v>6</v>
      </c>
      <c r="BL66" t="s" s="44">
        <v>6</v>
      </c>
      <c r="BM66" s="45">
        <v>0.09375</v>
      </c>
      <c r="BN66" s="43">
        <v>9</v>
      </c>
      <c r="BO66" s="43">
        <v>11</v>
      </c>
      <c r="BP66" s="43">
        <v>13</v>
      </c>
      <c r="BQ66" s="43">
        <v>20</v>
      </c>
      <c r="BR66" s="43">
        <v>7</v>
      </c>
      <c r="BS66" s="43">
        <v>9</v>
      </c>
      <c r="BT66" s="43">
        <v>14</v>
      </c>
      <c r="BU66" s="43">
        <v>6</v>
      </c>
      <c r="BV66" s="43">
        <v>6</v>
      </c>
      <c r="BW66" s="43">
        <v>7</v>
      </c>
      <c r="BX66" s="43">
        <v>13</v>
      </c>
      <c r="BY66" s="43">
        <v>15</v>
      </c>
      <c r="BZ66" s="43">
        <v>6</v>
      </c>
      <c r="CA66" s="43">
        <v>5</v>
      </c>
      <c r="CB66" s="43">
        <v>6</v>
      </c>
      <c r="CC66" s="43">
        <v>15</v>
      </c>
      <c r="CD66" s="43">
        <v>7</v>
      </c>
      <c r="CE66" s="43">
        <v>5</v>
      </c>
      <c r="CF66" s="43">
        <v>6</v>
      </c>
      <c r="CG66" s="43">
        <v>7</v>
      </c>
      <c r="CH66" s="43">
        <v>15</v>
      </c>
      <c r="CI66" s="43">
        <v>9</v>
      </c>
      <c r="CJ66" s="43">
        <v>6</v>
      </c>
      <c r="CK66" s="43">
        <v>15</v>
      </c>
      <c r="CL66" s="43">
        <v>11</v>
      </c>
      <c r="CM66" s="43">
        <v>6</v>
      </c>
      <c r="CN66" s="43">
        <v>8</v>
      </c>
      <c r="CO66" s="43">
        <v>9</v>
      </c>
      <c r="CP66" t="s" s="44">
        <v>6</v>
      </c>
      <c r="CQ66" s="43">
        <v>11</v>
      </c>
      <c r="CR66" s="43">
        <v>8</v>
      </c>
      <c r="CS66" s="47">
        <f>(SUM(B66:AF66)+SUM(AH66:BL66)+SUM(BN66:CR66))/90</f>
        <v>7.27777777777778</v>
      </c>
      <c r="CT66" s="41"/>
    </row>
    <row r="67" ht="18.5" customHeight="1">
      <c r="A67" s="42">
        <v>0.1145833333333333</v>
      </c>
      <c r="B67" s="43">
        <v>5</v>
      </c>
      <c r="C67" s="43">
        <v>5</v>
      </c>
      <c r="D67" s="43">
        <v>4</v>
      </c>
      <c r="E67" s="43">
        <v>8</v>
      </c>
      <c r="F67" s="43">
        <v>4</v>
      </c>
      <c r="G67" s="43">
        <v>4</v>
      </c>
      <c r="H67" s="43">
        <v>7</v>
      </c>
      <c r="I67" s="43">
        <v>4</v>
      </c>
      <c r="J67" s="43">
        <v>4</v>
      </c>
      <c r="K67" s="43">
        <v>5</v>
      </c>
      <c r="L67" s="43">
        <v>7</v>
      </c>
      <c r="M67" s="43">
        <v>5</v>
      </c>
      <c r="N67" s="43">
        <v>5</v>
      </c>
      <c r="O67" s="43">
        <v>4</v>
      </c>
      <c r="P67" s="43">
        <v>6</v>
      </c>
      <c r="Q67" s="43">
        <v>4</v>
      </c>
      <c r="R67" s="43">
        <v>4</v>
      </c>
      <c r="S67" s="43">
        <v>13</v>
      </c>
      <c r="T67" s="43">
        <v>4</v>
      </c>
      <c r="U67" s="43">
        <v>4</v>
      </c>
      <c r="V67" s="43">
        <v>14</v>
      </c>
      <c r="W67" s="43">
        <v>34</v>
      </c>
      <c r="X67" s="43">
        <v>26</v>
      </c>
      <c r="Y67" t="s" s="44">
        <v>6</v>
      </c>
      <c r="Z67" t="s" s="44">
        <v>6</v>
      </c>
      <c r="AA67" s="43">
        <v>6</v>
      </c>
      <c r="AB67" s="43">
        <v>4</v>
      </c>
      <c r="AC67" s="43">
        <v>3</v>
      </c>
      <c r="AD67" s="43">
        <v>4</v>
      </c>
      <c r="AE67" s="43">
        <v>4</v>
      </c>
      <c r="AF67" s="43">
        <v>4</v>
      </c>
      <c r="AG67" s="45">
        <v>0.1145833333333333</v>
      </c>
      <c r="AH67" s="43">
        <v>14</v>
      </c>
      <c r="AI67" s="43">
        <v>6</v>
      </c>
      <c r="AJ67" s="43">
        <v>6</v>
      </c>
      <c r="AK67" s="43">
        <v>5</v>
      </c>
      <c r="AL67" s="43">
        <v>11</v>
      </c>
      <c r="AM67" s="43">
        <v>6</v>
      </c>
      <c r="AN67" s="43">
        <v>6</v>
      </c>
      <c r="AO67" s="43">
        <v>8</v>
      </c>
      <c r="AP67" s="43">
        <v>5</v>
      </c>
      <c r="AQ67" s="43">
        <v>7</v>
      </c>
      <c r="AR67" s="43">
        <v>9</v>
      </c>
      <c r="AS67" s="43">
        <v>9</v>
      </c>
      <c r="AT67" s="43">
        <v>7</v>
      </c>
      <c r="AU67" s="43">
        <v>13</v>
      </c>
      <c r="AV67" s="43">
        <v>5</v>
      </c>
      <c r="AW67" t="s" s="44">
        <v>6</v>
      </c>
      <c r="AX67" t="s" s="44">
        <v>6</v>
      </c>
      <c r="AY67" t="s" s="44">
        <v>6</v>
      </c>
      <c r="AZ67" t="s" s="44">
        <v>6</v>
      </c>
      <c r="BA67" t="s" s="44">
        <v>6</v>
      </c>
      <c r="BB67" s="43">
        <v>12</v>
      </c>
      <c r="BC67" s="43">
        <v>8</v>
      </c>
      <c r="BD67" s="43">
        <v>12</v>
      </c>
      <c r="BE67" s="43">
        <v>6</v>
      </c>
      <c r="BF67" s="43">
        <v>6</v>
      </c>
      <c r="BG67" s="43">
        <v>7</v>
      </c>
      <c r="BH67" s="43">
        <v>7</v>
      </c>
      <c r="BI67" s="43">
        <v>11</v>
      </c>
      <c r="BJ67" s="43">
        <v>9</v>
      </c>
      <c r="BK67" t="s" s="44">
        <v>6</v>
      </c>
      <c r="BL67" t="s" s="44">
        <v>6</v>
      </c>
      <c r="BM67" s="45">
        <v>0.1145833333333333</v>
      </c>
      <c r="BN67" s="43">
        <v>7</v>
      </c>
      <c r="BO67" s="43">
        <v>14</v>
      </c>
      <c r="BP67" s="43">
        <v>12</v>
      </c>
      <c r="BQ67" s="43">
        <v>18</v>
      </c>
      <c r="BR67" s="43">
        <v>7</v>
      </c>
      <c r="BS67" s="43">
        <v>7</v>
      </c>
      <c r="BT67" s="43">
        <v>17</v>
      </c>
      <c r="BU67" s="43">
        <v>6</v>
      </c>
      <c r="BV67" s="43">
        <v>7</v>
      </c>
      <c r="BW67" s="43">
        <v>11</v>
      </c>
      <c r="BX67" s="43">
        <v>8</v>
      </c>
      <c r="BY67" s="43">
        <v>12</v>
      </c>
      <c r="BZ67" s="43">
        <v>6</v>
      </c>
      <c r="CA67" s="43">
        <v>6</v>
      </c>
      <c r="CB67" s="43">
        <v>8</v>
      </c>
      <c r="CC67" s="43">
        <v>13</v>
      </c>
      <c r="CD67" s="43">
        <v>8</v>
      </c>
      <c r="CE67" s="43">
        <v>5</v>
      </c>
      <c r="CF67" s="43">
        <v>6</v>
      </c>
      <c r="CG67" s="43">
        <v>7</v>
      </c>
      <c r="CH67" s="43">
        <v>14</v>
      </c>
      <c r="CI67" s="43">
        <v>12</v>
      </c>
      <c r="CJ67" s="43">
        <v>6</v>
      </c>
      <c r="CK67" s="43">
        <v>17</v>
      </c>
      <c r="CL67" s="43">
        <v>7</v>
      </c>
      <c r="CM67" s="43">
        <v>5</v>
      </c>
      <c r="CN67" s="43">
        <v>7</v>
      </c>
      <c r="CO67" s="43">
        <v>7</v>
      </c>
      <c r="CP67" t="s" s="44">
        <v>6</v>
      </c>
      <c r="CQ67" s="43">
        <v>8</v>
      </c>
      <c r="CR67" s="43">
        <v>8</v>
      </c>
      <c r="CS67" s="47">
        <f>(SUM(B67:AF67)+SUM(AH67:BL67)+SUM(BN67:CR67))/90</f>
        <v>7.51111111111111</v>
      </c>
      <c r="CT67" s="41"/>
    </row>
    <row r="68" ht="18.5" customHeight="1">
      <c r="A68" s="42">
        <v>0.1354166666666667</v>
      </c>
      <c r="B68" s="43">
        <v>5</v>
      </c>
      <c r="C68" s="43">
        <v>4</v>
      </c>
      <c r="D68" s="43">
        <v>5</v>
      </c>
      <c r="E68" s="43">
        <v>14</v>
      </c>
      <c r="F68" s="43">
        <v>4</v>
      </c>
      <c r="G68" s="43">
        <v>4</v>
      </c>
      <c r="H68" s="43">
        <v>7</v>
      </c>
      <c r="I68" s="43">
        <v>4</v>
      </c>
      <c r="J68" s="43">
        <v>3</v>
      </c>
      <c r="K68" s="43">
        <v>5</v>
      </c>
      <c r="L68" s="43">
        <v>7</v>
      </c>
      <c r="M68" s="43">
        <v>6</v>
      </c>
      <c r="N68" s="43">
        <v>9</v>
      </c>
      <c r="O68" s="43">
        <v>5</v>
      </c>
      <c r="P68" s="43">
        <v>4</v>
      </c>
      <c r="Q68" s="43">
        <v>5</v>
      </c>
      <c r="R68" s="43">
        <v>4</v>
      </c>
      <c r="S68" s="43">
        <v>9</v>
      </c>
      <c r="T68" s="43">
        <v>4</v>
      </c>
      <c r="U68" s="43">
        <v>5</v>
      </c>
      <c r="V68" s="43">
        <v>14</v>
      </c>
      <c r="W68" s="43">
        <v>20</v>
      </c>
      <c r="X68" s="43">
        <v>12</v>
      </c>
      <c r="Y68" t="s" s="44">
        <v>6</v>
      </c>
      <c r="Z68" t="s" s="44">
        <v>6</v>
      </c>
      <c r="AA68" s="43">
        <v>4</v>
      </c>
      <c r="AB68" s="43">
        <v>4</v>
      </c>
      <c r="AC68" s="43">
        <v>4</v>
      </c>
      <c r="AD68" s="43">
        <v>4</v>
      </c>
      <c r="AE68" s="43">
        <v>5</v>
      </c>
      <c r="AF68" s="43">
        <v>4</v>
      </c>
      <c r="AG68" s="45">
        <v>0.1354166666666667</v>
      </c>
      <c r="AH68" s="43">
        <v>17</v>
      </c>
      <c r="AI68" s="43">
        <v>6</v>
      </c>
      <c r="AJ68" s="43">
        <v>6</v>
      </c>
      <c r="AK68" s="43">
        <v>5</v>
      </c>
      <c r="AL68" s="43">
        <v>13</v>
      </c>
      <c r="AM68" s="43">
        <v>7</v>
      </c>
      <c r="AN68" s="43">
        <v>6</v>
      </c>
      <c r="AO68" s="43">
        <v>11</v>
      </c>
      <c r="AP68" s="43">
        <v>6</v>
      </c>
      <c r="AQ68" s="43">
        <v>9</v>
      </c>
      <c r="AR68" s="43">
        <v>8</v>
      </c>
      <c r="AS68" s="43">
        <v>7</v>
      </c>
      <c r="AT68" s="43">
        <v>7</v>
      </c>
      <c r="AU68" s="43">
        <v>12</v>
      </c>
      <c r="AV68" s="43">
        <v>6</v>
      </c>
      <c r="AW68" t="s" s="44">
        <v>6</v>
      </c>
      <c r="AX68" t="s" s="44">
        <v>6</v>
      </c>
      <c r="AY68" t="s" s="44">
        <v>6</v>
      </c>
      <c r="AZ68" t="s" s="44">
        <v>6</v>
      </c>
      <c r="BA68" t="s" s="44">
        <v>6</v>
      </c>
      <c r="BB68" s="43">
        <v>13</v>
      </c>
      <c r="BC68" s="43">
        <v>8</v>
      </c>
      <c r="BD68" s="43">
        <v>12</v>
      </c>
      <c r="BE68" s="43">
        <v>7</v>
      </c>
      <c r="BF68" s="43">
        <v>8</v>
      </c>
      <c r="BG68" s="43">
        <v>9</v>
      </c>
      <c r="BH68" s="43">
        <v>6</v>
      </c>
      <c r="BI68" s="43">
        <v>8</v>
      </c>
      <c r="BJ68" s="43">
        <v>8</v>
      </c>
      <c r="BK68" t="s" s="44">
        <v>6</v>
      </c>
      <c r="BL68" t="s" s="44">
        <v>6</v>
      </c>
      <c r="BM68" s="45">
        <v>0.1354166666666667</v>
      </c>
      <c r="BN68" s="43">
        <v>6</v>
      </c>
      <c r="BO68" s="43">
        <v>15</v>
      </c>
      <c r="BP68" s="43">
        <v>11</v>
      </c>
      <c r="BQ68" s="43">
        <v>21</v>
      </c>
      <c r="BR68" s="43">
        <v>8</v>
      </c>
      <c r="BS68" s="43">
        <v>8</v>
      </c>
      <c r="BT68" s="43">
        <v>18</v>
      </c>
      <c r="BU68" s="43">
        <v>6</v>
      </c>
      <c r="BV68" s="43">
        <v>7</v>
      </c>
      <c r="BW68" s="43">
        <v>8</v>
      </c>
      <c r="BX68" s="43">
        <v>9</v>
      </c>
      <c r="BY68" s="43">
        <v>11</v>
      </c>
      <c r="BZ68" s="43">
        <v>7</v>
      </c>
      <c r="CA68" s="43">
        <v>6</v>
      </c>
      <c r="CB68" s="43">
        <v>6</v>
      </c>
      <c r="CC68" s="43">
        <v>17</v>
      </c>
      <c r="CD68" s="43">
        <v>8</v>
      </c>
      <c r="CE68" s="43">
        <v>5</v>
      </c>
      <c r="CF68" s="43">
        <v>6</v>
      </c>
      <c r="CG68" s="43">
        <v>7</v>
      </c>
      <c r="CH68" s="43">
        <v>15</v>
      </c>
      <c r="CI68" s="43">
        <v>9</v>
      </c>
      <c r="CJ68" s="43">
        <v>7</v>
      </c>
      <c r="CK68" s="43">
        <v>17</v>
      </c>
      <c r="CL68" s="43">
        <v>8</v>
      </c>
      <c r="CM68" s="43">
        <v>5</v>
      </c>
      <c r="CN68" s="43">
        <v>7</v>
      </c>
      <c r="CO68" s="43">
        <v>8</v>
      </c>
      <c r="CP68" s="43">
        <v>14</v>
      </c>
      <c r="CQ68" s="43">
        <v>9</v>
      </c>
      <c r="CR68" s="43">
        <v>7</v>
      </c>
      <c r="CS68" s="47">
        <f>(SUM(B68:AF68)+SUM(AH68:BL68)+SUM(BN68:CR68))/90</f>
        <v>7.61111111111111</v>
      </c>
      <c r="CT68" s="41"/>
    </row>
    <row r="69" ht="18.5" customHeight="1">
      <c r="A69" s="42">
        <v>0.15625</v>
      </c>
      <c r="B69" s="43">
        <v>5</v>
      </c>
      <c r="C69" s="43">
        <v>5</v>
      </c>
      <c r="D69" s="43">
        <v>4</v>
      </c>
      <c r="E69" s="43">
        <v>16</v>
      </c>
      <c r="F69" s="43">
        <v>3</v>
      </c>
      <c r="G69" s="43">
        <v>4</v>
      </c>
      <c r="H69" s="43">
        <v>6</v>
      </c>
      <c r="I69" s="43">
        <v>4</v>
      </c>
      <c r="J69" s="43">
        <v>3</v>
      </c>
      <c r="K69" s="43">
        <v>5</v>
      </c>
      <c r="L69" s="43">
        <v>7</v>
      </c>
      <c r="M69" s="43">
        <v>5</v>
      </c>
      <c r="N69" s="43">
        <v>9</v>
      </c>
      <c r="O69" s="43">
        <v>4</v>
      </c>
      <c r="P69" s="43">
        <v>4</v>
      </c>
      <c r="Q69" s="43">
        <v>4</v>
      </c>
      <c r="R69" s="43">
        <v>5</v>
      </c>
      <c r="S69" s="43">
        <v>12</v>
      </c>
      <c r="T69" s="43">
        <v>5</v>
      </c>
      <c r="U69" s="43">
        <v>4</v>
      </c>
      <c r="V69" s="43">
        <v>27</v>
      </c>
      <c r="W69" s="43">
        <v>19</v>
      </c>
      <c r="X69" s="43">
        <v>4</v>
      </c>
      <c r="Y69" t="s" s="44">
        <v>6</v>
      </c>
      <c r="Z69" t="s" s="44">
        <v>6</v>
      </c>
      <c r="AA69" s="43">
        <v>4</v>
      </c>
      <c r="AB69" s="43">
        <v>4</v>
      </c>
      <c r="AC69" s="43">
        <v>4</v>
      </c>
      <c r="AD69" s="43">
        <v>6</v>
      </c>
      <c r="AE69" s="43">
        <v>6</v>
      </c>
      <c r="AF69" s="43">
        <v>4</v>
      </c>
      <c r="AG69" s="45">
        <v>0.15625</v>
      </c>
      <c r="AH69" s="43">
        <v>18</v>
      </c>
      <c r="AI69" s="43">
        <v>7</v>
      </c>
      <c r="AJ69" s="43">
        <v>6</v>
      </c>
      <c r="AK69" s="43">
        <v>7</v>
      </c>
      <c r="AL69" s="43">
        <v>12</v>
      </c>
      <c r="AM69" s="43">
        <v>5</v>
      </c>
      <c r="AN69" s="43">
        <v>6</v>
      </c>
      <c r="AO69" s="43">
        <v>11</v>
      </c>
      <c r="AP69" s="43">
        <v>7</v>
      </c>
      <c r="AQ69" s="43">
        <v>8</v>
      </c>
      <c r="AR69" s="43">
        <v>11</v>
      </c>
      <c r="AS69" s="43">
        <v>9</v>
      </c>
      <c r="AT69" s="43">
        <v>6</v>
      </c>
      <c r="AU69" s="43">
        <v>14</v>
      </c>
      <c r="AV69" s="43">
        <v>6</v>
      </c>
      <c r="AW69" t="s" s="44">
        <v>6</v>
      </c>
      <c r="AX69" t="s" s="44">
        <v>6</v>
      </c>
      <c r="AY69" t="s" s="44">
        <v>6</v>
      </c>
      <c r="AZ69" t="s" s="44">
        <v>6</v>
      </c>
      <c r="BA69" t="s" s="44">
        <v>6</v>
      </c>
      <c r="BB69" s="43">
        <v>12</v>
      </c>
      <c r="BC69" s="43">
        <v>6</v>
      </c>
      <c r="BD69" s="43">
        <v>11</v>
      </c>
      <c r="BE69" s="43">
        <v>7</v>
      </c>
      <c r="BF69" s="43">
        <v>8</v>
      </c>
      <c r="BG69" s="43">
        <v>8</v>
      </c>
      <c r="BH69" s="43">
        <v>6</v>
      </c>
      <c r="BI69" s="43">
        <v>11</v>
      </c>
      <c r="BJ69" s="43">
        <v>9</v>
      </c>
      <c r="BK69" t="s" s="44">
        <v>6</v>
      </c>
      <c r="BL69" t="s" s="44">
        <v>6</v>
      </c>
      <c r="BM69" s="45">
        <v>0.15625</v>
      </c>
      <c r="BN69" s="43">
        <v>7</v>
      </c>
      <c r="BO69" s="43">
        <v>11</v>
      </c>
      <c r="BP69" s="43">
        <v>11</v>
      </c>
      <c r="BQ69" s="43">
        <v>18</v>
      </c>
      <c r="BR69" s="43">
        <v>7</v>
      </c>
      <c r="BS69" s="43">
        <v>7</v>
      </c>
      <c r="BT69" s="43">
        <v>21</v>
      </c>
      <c r="BU69" s="43">
        <v>6</v>
      </c>
      <c r="BV69" s="43">
        <v>13</v>
      </c>
      <c r="BW69" s="43">
        <v>8</v>
      </c>
      <c r="BX69" s="43">
        <v>12</v>
      </c>
      <c r="BY69" s="43">
        <v>9</v>
      </c>
      <c r="BZ69" s="43">
        <v>6</v>
      </c>
      <c r="CA69" s="43">
        <v>6</v>
      </c>
      <c r="CB69" s="43">
        <v>8</v>
      </c>
      <c r="CC69" s="43">
        <v>18</v>
      </c>
      <c r="CD69" s="43">
        <v>8</v>
      </c>
      <c r="CE69" s="43">
        <v>6</v>
      </c>
      <c r="CF69" s="43">
        <v>7</v>
      </c>
      <c r="CG69" s="43">
        <v>9</v>
      </c>
      <c r="CH69" s="43">
        <v>13</v>
      </c>
      <c r="CI69" s="43">
        <v>8</v>
      </c>
      <c r="CJ69" s="43">
        <v>7</v>
      </c>
      <c r="CK69" s="43">
        <v>14</v>
      </c>
      <c r="CL69" s="43">
        <v>7</v>
      </c>
      <c r="CM69" s="43">
        <v>6</v>
      </c>
      <c r="CN69" s="43">
        <v>7</v>
      </c>
      <c r="CO69" s="43">
        <v>7</v>
      </c>
      <c r="CP69" s="43">
        <v>15</v>
      </c>
      <c r="CQ69" s="43">
        <v>9</v>
      </c>
      <c r="CR69" s="43">
        <v>8</v>
      </c>
      <c r="CS69" s="47">
        <f>(SUM(B69:AF69)+SUM(AH69:BL69)+SUM(BN69:CR69))/90</f>
        <v>7.8</v>
      </c>
      <c r="CT69" s="41"/>
    </row>
    <row r="70" ht="18.5" customHeight="1">
      <c r="A70" s="42">
        <v>0.1770833333333333</v>
      </c>
      <c r="B70" s="43">
        <v>6</v>
      </c>
      <c r="C70" s="43">
        <v>6</v>
      </c>
      <c r="D70" s="43">
        <v>4</v>
      </c>
      <c r="E70" s="43">
        <v>17</v>
      </c>
      <c r="F70" s="43">
        <v>3</v>
      </c>
      <c r="G70" s="43">
        <v>5</v>
      </c>
      <c r="H70" s="43">
        <v>6</v>
      </c>
      <c r="I70" s="43">
        <v>5</v>
      </c>
      <c r="J70" s="43">
        <v>3</v>
      </c>
      <c r="K70" s="43">
        <v>5</v>
      </c>
      <c r="L70" s="43">
        <v>8</v>
      </c>
      <c r="M70" s="43">
        <v>5</v>
      </c>
      <c r="N70" s="43">
        <v>9</v>
      </c>
      <c r="O70" s="43">
        <v>9</v>
      </c>
      <c r="P70" s="43">
        <v>4</v>
      </c>
      <c r="Q70" s="43">
        <v>4</v>
      </c>
      <c r="R70" s="43">
        <v>7</v>
      </c>
      <c r="S70" s="43">
        <v>5</v>
      </c>
      <c r="T70" s="43">
        <v>4</v>
      </c>
      <c r="U70" s="43">
        <v>4</v>
      </c>
      <c r="V70" s="43">
        <v>14</v>
      </c>
      <c r="W70" s="43">
        <v>23</v>
      </c>
      <c r="X70" s="43">
        <v>4</v>
      </c>
      <c r="Y70" t="s" s="44">
        <v>6</v>
      </c>
      <c r="Z70" t="s" s="44">
        <v>6</v>
      </c>
      <c r="AA70" s="43">
        <v>5</v>
      </c>
      <c r="AB70" s="43">
        <v>4</v>
      </c>
      <c r="AC70" s="43">
        <v>3</v>
      </c>
      <c r="AD70" s="43">
        <v>9</v>
      </c>
      <c r="AE70" s="43">
        <v>7</v>
      </c>
      <c r="AF70" s="43">
        <v>4</v>
      </c>
      <c r="AG70" s="45">
        <v>0.1770833333333333</v>
      </c>
      <c r="AH70" s="43">
        <v>15</v>
      </c>
      <c r="AI70" s="43">
        <v>7</v>
      </c>
      <c r="AJ70" s="43">
        <v>7</v>
      </c>
      <c r="AK70" s="43">
        <v>6</v>
      </c>
      <c r="AL70" s="43">
        <v>13</v>
      </c>
      <c r="AM70" s="43">
        <v>7</v>
      </c>
      <c r="AN70" s="43">
        <v>6</v>
      </c>
      <c r="AO70" s="43">
        <v>11</v>
      </c>
      <c r="AP70" s="43">
        <v>5</v>
      </c>
      <c r="AQ70" s="43">
        <v>8</v>
      </c>
      <c r="AR70" s="43">
        <v>9</v>
      </c>
      <c r="AS70" s="43">
        <v>9</v>
      </c>
      <c r="AT70" s="43">
        <v>8</v>
      </c>
      <c r="AU70" s="43">
        <v>11</v>
      </c>
      <c r="AV70" s="43">
        <v>6</v>
      </c>
      <c r="AW70" t="s" s="44">
        <v>6</v>
      </c>
      <c r="AX70" t="s" s="44">
        <v>6</v>
      </c>
      <c r="AY70" t="s" s="44">
        <v>6</v>
      </c>
      <c r="AZ70" t="s" s="44">
        <v>6</v>
      </c>
      <c r="BA70" t="s" s="44">
        <v>6</v>
      </c>
      <c r="BB70" s="43">
        <v>13</v>
      </c>
      <c r="BC70" s="43">
        <v>6</v>
      </c>
      <c r="BD70" s="43">
        <v>14</v>
      </c>
      <c r="BE70" s="43">
        <v>7</v>
      </c>
      <c r="BF70" s="43">
        <v>8</v>
      </c>
      <c r="BG70" s="43">
        <v>7</v>
      </c>
      <c r="BH70" s="43">
        <v>8</v>
      </c>
      <c r="BI70" s="43">
        <v>9</v>
      </c>
      <c r="BJ70" s="43">
        <v>8</v>
      </c>
      <c r="BK70" t="s" s="44">
        <v>6</v>
      </c>
      <c r="BL70" t="s" s="44">
        <v>6</v>
      </c>
      <c r="BM70" s="45">
        <v>0.1770833333333333</v>
      </c>
      <c r="BN70" s="43">
        <v>7</v>
      </c>
      <c r="BO70" s="43">
        <v>16</v>
      </c>
      <c r="BP70" s="43">
        <v>11</v>
      </c>
      <c r="BQ70" s="43">
        <v>14</v>
      </c>
      <c r="BR70" s="43">
        <v>7</v>
      </c>
      <c r="BS70" s="43">
        <v>11</v>
      </c>
      <c r="BT70" s="43">
        <v>17</v>
      </c>
      <c r="BU70" s="43">
        <v>7</v>
      </c>
      <c r="BV70" s="43">
        <v>13</v>
      </c>
      <c r="BW70" s="43">
        <v>7</v>
      </c>
      <c r="BX70" s="43">
        <v>9</v>
      </c>
      <c r="BY70" s="43">
        <v>8</v>
      </c>
      <c r="BZ70" s="43">
        <v>7</v>
      </c>
      <c r="CA70" s="43">
        <v>6</v>
      </c>
      <c r="CB70" s="43">
        <v>7</v>
      </c>
      <c r="CC70" s="43">
        <v>15</v>
      </c>
      <c r="CD70" s="43">
        <v>7</v>
      </c>
      <c r="CE70" s="43">
        <v>6</v>
      </c>
      <c r="CF70" s="43">
        <v>5</v>
      </c>
      <c r="CG70" s="43">
        <v>7</v>
      </c>
      <c r="CH70" s="43">
        <v>11</v>
      </c>
      <c r="CI70" s="43">
        <v>8</v>
      </c>
      <c r="CJ70" s="43">
        <v>7</v>
      </c>
      <c r="CK70" s="43">
        <v>12</v>
      </c>
      <c r="CL70" s="43">
        <v>8</v>
      </c>
      <c r="CM70" s="43">
        <v>6</v>
      </c>
      <c r="CN70" s="43">
        <v>7</v>
      </c>
      <c r="CO70" s="43">
        <v>7</v>
      </c>
      <c r="CP70" s="43">
        <v>11</v>
      </c>
      <c r="CQ70" s="43">
        <v>9</v>
      </c>
      <c r="CR70" s="43">
        <v>8</v>
      </c>
      <c r="CS70" s="47">
        <f>(SUM(B70:AF70)+SUM(AH70:BL70)+SUM(BN70:CR70))/90</f>
        <v>7.56666666666667</v>
      </c>
      <c r="CT70" s="41"/>
    </row>
    <row r="71" ht="18.5" customHeight="1">
      <c r="A71" s="42">
        <v>0.1979166666666667</v>
      </c>
      <c r="B71" s="43">
        <v>7</v>
      </c>
      <c r="C71" s="43">
        <v>5</v>
      </c>
      <c r="D71" s="43">
        <v>4</v>
      </c>
      <c r="E71" s="43">
        <v>14</v>
      </c>
      <c r="F71" s="43">
        <v>4</v>
      </c>
      <c r="G71" s="43">
        <v>5</v>
      </c>
      <c r="H71" s="43">
        <v>6</v>
      </c>
      <c r="I71" s="43">
        <v>5</v>
      </c>
      <c r="J71" s="43">
        <v>4</v>
      </c>
      <c r="K71" s="43">
        <v>6</v>
      </c>
      <c r="L71" s="43">
        <v>8</v>
      </c>
      <c r="M71" s="43">
        <v>5</v>
      </c>
      <c r="N71" s="43">
        <v>9</v>
      </c>
      <c r="O71" s="43">
        <v>5</v>
      </c>
      <c r="P71" s="43">
        <v>6</v>
      </c>
      <c r="Q71" s="43">
        <v>4</v>
      </c>
      <c r="R71" s="43">
        <v>4</v>
      </c>
      <c r="S71" s="43">
        <v>12</v>
      </c>
      <c r="T71" s="43">
        <v>4</v>
      </c>
      <c r="U71" s="43">
        <v>4</v>
      </c>
      <c r="V71" s="43">
        <v>26</v>
      </c>
      <c r="W71" s="43">
        <v>26</v>
      </c>
      <c r="X71" s="43">
        <v>11</v>
      </c>
      <c r="Y71" t="s" s="44">
        <v>6</v>
      </c>
      <c r="Z71" t="s" s="44">
        <v>6</v>
      </c>
      <c r="AA71" s="43">
        <v>5</v>
      </c>
      <c r="AB71" s="43">
        <v>5</v>
      </c>
      <c r="AC71" s="43">
        <v>5</v>
      </c>
      <c r="AD71" s="43">
        <v>6</v>
      </c>
      <c r="AE71" s="43">
        <v>7</v>
      </c>
      <c r="AF71" s="43">
        <v>4</v>
      </c>
      <c r="AG71" s="45">
        <v>0.1979166666666667</v>
      </c>
      <c r="AH71" s="43">
        <v>15</v>
      </c>
      <c r="AI71" s="43">
        <v>6</v>
      </c>
      <c r="AJ71" s="43">
        <v>7</v>
      </c>
      <c r="AK71" s="43">
        <v>6</v>
      </c>
      <c r="AL71" s="43">
        <v>16</v>
      </c>
      <c r="AM71" s="43">
        <v>6</v>
      </c>
      <c r="AN71" s="43">
        <v>6</v>
      </c>
      <c r="AO71" s="43">
        <v>11</v>
      </c>
      <c r="AP71" s="43">
        <v>6</v>
      </c>
      <c r="AQ71" s="43">
        <v>7</v>
      </c>
      <c r="AR71" s="43">
        <v>8</v>
      </c>
      <c r="AS71" s="43">
        <v>8</v>
      </c>
      <c r="AT71" s="43">
        <v>7</v>
      </c>
      <c r="AU71" s="43">
        <v>9</v>
      </c>
      <c r="AV71" s="43">
        <v>7</v>
      </c>
      <c r="AW71" t="s" s="44">
        <v>6</v>
      </c>
      <c r="AX71" t="s" s="44">
        <v>6</v>
      </c>
      <c r="AY71" t="s" s="44">
        <v>6</v>
      </c>
      <c r="AZ71" t="s" s="44">
        <v>6</v>
      </c>
      <c r="BA71" t="s" s="44">
        <v>6</v>
      </c>
      <c r="BB71" s="43">
        <v>12</v>
      </c>
      <c r="BC71" s="43">
        <v>6</v>
      </c>
      <c r="BD71" s="43">
        <v>12</v>
      </c>
      <c r="BE71" s="43">
        <v>6</v>
      </c>
      <c r="BF71" s="43">
        <v>8</v>
      </c>
      <c r="BG71" s="43">
        <v>8</v>
      </c>
      <c r="BH71" s="43">
        <v>7</v>
      </c>
      <c r="BI71" s="43">
        <v>11</v>
      </c>
      <c r="BJ71" s="43">
        <v>9</v>
      </c>
      <c r="BK71" t="s" s="44">
        <v>6</v>
      </c>
      <c r="BL71" t="s" s="44">
        <v>6</v>
      </c>
      <c r="BM71" s="45">
        <v>0.1979166666666667</v>
      </c>
      <c r="BN71" s="43">
        <v>6</v>
      </c>
      <c r="BO71" s="43">
        <v>14</v>
      </c>
      <c r="BP71" s="43">
        <v>9</v>
      </c>
      <c r="BQ71" s="43">
        <v>14</v>
      </c>
      <c r="BR71" s="43">
        <v>7</v>
      </c>
      <c r="BS71" s="43">
        <v>9</v>
      </c>
      <c r="BT71" s="43">
        <v>21</v>
      </c>
      <c r="BU71" s="43">
        <v>7</v>
      </c>
      <c r="BV71" s="43">
        <v>14</v>
      </c>
      <c r="BW71" s="43">
        <v>8</v>
      </c>
      <c r="BX71" s="43">
        <v>8</v>
      </c>
      <c r="BY71" s="43">
        <v>11</v>
      </c>
      <c r="BZ71" s="43">
        <v>5</v>
      </c>
      <c r="CA71" s="43">
        <v>6</v>
      </c>
      <c r="CB71" s="43">
        <v>7</v>
      </c>
      <c r="CC71" s="43">
        <v>21</v>
      </c>
      <c r="CD71" s="43">
        <v>6</v>
      </c>
      <c r="CE71" s="43">
        <v>7</v>
      </c>
      <c r="CF71" s="43">
        <v>6</v>
      </c>
      <c r="CG71" s="43">
        <v>6</v>
      </c>
      <c r="CH71" s="43">
        <v>8</v>
      </c>
      <c r="CI71" s="43">
        <v>9</v>
      </c>
      <c r="CJ71" s="43">
        <v>7</v>
      </c>
      <c r="CK71" s="43">
        <v>13</v>
      </c>
      <c r="CL71" s="43">
        <v>9</v>
      </c>
      <c r="CM71" s="43">
        <v>6</v>
      </c>
      <c r="CN71" s="43">
        <v>7</v>
      </c>
      <c r="CO71" s="43">
        <v>8</v>
      </c>
      <c r="CP71" s="43">
        <v>8</v>
      </c>
      <c r="CQ71" s="43">
        <v>11</v>
      </c>
      <c r="CR71" s="43">
        <v>9</v>
      </c>
      <c r="CS71" s="47">
        <f>(SUM(B71:AF71)+SUM(AH71:BL71)+SUM(BN71:CR71))/90</f>
        <v>7.85555555555556</v>
      </c>
      <c r="CT71" s="41"/>
    </row>
    <row r="72" ht="18.5" customHeight="1">
      <c r="A72" s="42">
        <v>0.21875</v>
      </c>
      <c r="B72" s="43">
        <v>7</v>
      </c>
      <c r="C72" s="43">
        <v>12</v>
      </c>
      <c r="D72" s="43">
        <v>4</v>
      </c>
      <c r="E72" s="43">
        <v>16</v>
      </c>
      <c r="F72" s="43">
        <v>4</v>
      </c>
      <c r="G72" s="43">
        <v>5</v>
      </c>
      <c r="H72" s="43">
        <v>7</v>
      </c>
      <c r="I72" s="43">
        <v>5</v>
      </c>
      <c r="J72" s="43">
        <v>4</v>
      </c>
      <c r="K72" s="43">
        <v>6</v>
      </c>
      <c r="L72" s="43">
        <v>5</v>
      </c>
      <c r="M72" s="43">
        <v>6</v>
      </c>
      <c r="N72" s="43">
        <v>13</v>
      </c>
      <c r="O72" s="43">
        <v>7</v>
      </c>
      <c r="P72" s="43">
        <v>14</v>
      </c>
      <c r="Q72" s="43">
        <v>5</v>
      </c>
      <c r="R72" s="43">
        <v>4</v>
      </c>
      <c r="S72" s="43">
        <v>9</v>
      </c>
      <c r="T72" s="43">
        <v>11</v>
      </c>
      <c r="U72" s="43">
        <v>5</v>
      </c>
      <c r="V72" s="43">
        <v>18</v>
      </c>
      <c r="W72" s="43">
        <v>26</v>
      </c>
      <c r="X72" s="43">
        <v>8</v>
      </c>
      <c r="Y72" t="s" s="44">
        <v>6</v>
      </c>
      <c r="Z72" t="s" s="44">
        <v>6</v>
      </c>
      <c r="AA72" s="43">
        <v>4</v>
      </c>
      <c r="AB72" s="43">
        <v>5</v>
      </c>
      <c r="AC72" s="43">
        <v>5</v>
      </c>
      <c r="AD72" s="43">
        <v>5</v>
      </c>
      <c r="AE72" s="43">
        <v>6</v>
      </c>
      <c r="AF72" s="43">
        <v>4</v>
      </c>
      <c r="AG72" s="45">
        <v>0.21875</v>
      </c>
      <c r="AH72" s="43">
        <v>19</v>
      </c>
      <c r="AI72" s="43">
        <v>6</v>
      </c>
      <c r="AJ72" s="43">
        <v>8</v>
      </c>
      <c r="AK72" s="43">
        <v>8</v>
      </c>
      <c r="AL72" s="43">
        <v>13</v>
      </c>
      <c r="AM72" s="43">
        <v>6</v>
      </c>
      <c r="AN72" s="43">
        <v>5</v>
      </c>
      <c r="AO72" s="43">
        <v>9</v>
      </c>
      <c r="AP72" s="43">
        <v>7</v>
      </c>
      <c r="AQ72" s="43">
        <v>8</v>
      </c>
      <c r="AR72" s="43">
        <v>9</v>
      </c>
      <c r="AS72" s="43">
        <v>9</v>
      </c>
      <c r="AT72" s="43">
        <v>6</v>
      </c>
      <c r="AU72" s="43">
        <v>8</v>
      </c>
      <c r="AV72" s="43">
        <v>7</v>
      </c>
      <c r="AW72" t="s" s="44">
        <v>6</v>
      </c>
      <c r="AX72" t="s" s="44">
        <v>6</v>
      </c>
      <c r="AY72" t="s" s="44">
        <v>6</v>
      </c>
      <c r="AZ72" t="s" s="44">
        <v>6</v>
      </c>
      <c r="BA72" t="s" s="44">
        <v>6</v>
      </c>
      <c r="BB72" s="43">
        <v>9</v>
      </c>
      <c r="BC72" s="43">
        <v>6</v>
      </c>
      <c r="BD72" s="43">
        <v>9</v>
      </c>
      <c r="BE72" s="43">
        <v>6</v>
      </c>
      <c r="BF72" s="43">
        <v>9</v>
      </c>
      <c r="BG72" s="43">
        <v>8</v>
      </c>
      <c r="BH72" s="43">
        <v>6</v>
      </c>
      <c r="BI72" s="43">
        <v>11</v>
      </c>
      <c r="BJ72" s="43">
        <v>9</v>
      </c>
      <c r="BK72" t="s" s="44">
        <v>6</v>
      </c>
      <c r="BL72" t="s" s="44">
        <v>6</v>
      </c>
      <c r="BM72" s="45">
        <v>0.21875</v>
      </c>
      <c r="BN72" s="43">
        <v>5</v>
      </c>
      <c r="BO72" s="43">
        <v>15</v>
      </c>
      <c r="BP72" s="43">
        <v>11</v>
      </c>
      <c r="BQ72" s="43">
        <v>15</v>
      </c>
      <c r="BR72" s="43">
        <v>7</v>
      </c>
      <c r="BS72" s="43">
        <v>7</v>
      </c>
      <c r="BT72" s="43">
        <v>15</v>
      </c>
      <c r="BU72" s="43">
        <v>6</v>
      </c>
      <c r="BV72" s="43">
        <v>13</v>
      </c>
      <c r="BW72" s="43">
        <v>9</v>
      </c>
      <c r="BX72" s="43">
        <v>7</v>
      </c>
      <c r="BY72" s="43">
        <v>9</v>
      </c>
      <c r="BZ72" s="43">
        <v>9</v>
      </c>
      <c r="CA72" s="43">
        <v>5</v>
      </c>
      <c r="CB72" s="43">
        <v>6</v>
      </c>
      <c r="CC72" s="43">
        <v>19</v>
      </c>
      <c r="CD72" s="43">
        <v>8</v>
      </c>
      <c r="CE72" s="43">
        <v>7</v>
      </c>
      <c r="CF72" s="43">
        <v>5</v>
      </c>
      <c r="CG72" s="43">
        <v>5</v>
      </c>
      <c r="CH72" s="43">
        <v>9</v>
      </c>
      <c r="CI72" s="43">
        <v>14</v>
      </c>
      <c r="CJ72" s="43">
        <v>7</v>
      </c>
      <c r="CK72" s="43">
        <v>13</v>
      </c>
      <c r="CL72" s="43">
        <v>7</v>
      </c>
      <c r="CM72" s="43">
        <v>5</v>
      </c>
      <c r="CN72" s="43">
        <v>7</v>
      </c>
      <c r="CO72" s="43">
        <v>8</v>
      </c>
      <c r="CP72" s="43">
        <v>12</v>
      </c>
      <c r="CQ72" s="43">
        <v>9</v>
      </c>
      <c r="CR72" s="43">
        <v>8</v>
      </c>
      <c r="CS72" s="47">
        <f>(SUM(B72:AF72)+SUM(AH72:BL72)+SUM(BN72:CR72))/90</f>
        <v>7.92222222222222</v>
      </c>
      <c r="CT72" s="41"/>
    </row>
    <row r="73" ht="18.5" customHeight="1">
      <c r="A73" s="42">
        <v>0.2395833333333333</v>
      </c>
      <c r="B73" s="43">
        <v>6</v>
      </c>
      <c r="C73" s="43">
        <v>15</v>
      </c>
      <c r="D73" s="43">
        <v>5</v>
      </c>
      <c r="E73" s="43">
        <v>17</v>
      </c>
      <c r="F73" s="43">
        <v>4</v>
      </c>
      <c r="G73" s="43">
        <v>5</v>
      </c>
      <c r="H73" s="43">
        <v>6</v>
      </c>
      <c r="I73" s="43">
        <v>5</v>
      </c>
      <c r="J73" s="43">
        <v>4</v>
      </c>
      <c r="K73" s="43">
        <v>9</v>
      </c>
      <c r="L73" s="43">
        <v>5</v>
      </c>
      <c r="M73" s="43">
        <v>6</v>
      </c>
      <c r="N73" s="43">
        <v>12</v>
      </c>
      <c r="O73" s="43">
        <v>7</v>
      </c>
      <c r="P73" s="43">
        <v>6</v>
      </c>
      <c r="Q73" s="43">
        <v>3</v>
      </c>
      <c r="R73" s="43">
        <v>4</v>
      </c>
      <c r="S73" s="43">
        <v>8</v>
      </c>
      <c r="T73" s="43">
        <v>9</v>
      </c>
      <c r="U73" s="43">
        <v>5</v>
      </c>
      <c r="V73" s="43">
        <v>13</v>
      </c>
      <c r="W73" s="43">
        <v>25</v>
      </c>
      <c r="X73" s="43">
        <v>12</v>
      </c>
      <c r="Y73" t="s" s="44">
        <v>6</v>
      </c>
      <c r="Z73" t="s" s="44">
        <v>6</v>
      </c>
      <c r="AA73" s="43">
        <v>4</v>
      </c>
      <c r="AB73" s="43">
        <v>5</v>
      </c>
      <c r="AC73" s="43">
        <v>5</v>
      </c>
      <c r="AD73" s="43">
        <v>4</v>
      </c>
      <c r="AE73" s="43">
        <v>8</v>
      </c>
      <c r="AF73" s="43">
        <v>4</v>
      </c>
      <c r="AG73" s="45">
        <v>0.2395833333333333</v>
      </c>
      <c r="AH73" s="43">
        <v>14</v>
      </c>
      <c r="AI73" s="43">
        <v>6</v>
      </c>
      <c r="AJ73" s="43">
        <v>7</v>
      </c>
      <c r="AK73" s="43">
        <v>9</v>
      </c>
      <c r="AL73" s="43">
        <v>14</v>
      </c>
      <c r="AM73" s="43">
        <v>6</v>
      </c>
      <c r="AN73" s="43">
        <v>6</v>
      </c>
      <c r="AO73" s="43">
        <v>12</v>
      </c>
      <c r="AP73" s="43">
        <v>6</v>
      </c>
      <c r="AQ73" s="43">
        <v>7</v>
      </c>
      <c r="AR73" s="43">
        <v>8</v>
      </c>
      <c r="AS73" s="43">
        <v>7</v>
      </c>
      <c r="AT73" s="43">
        <v>6</v>
      </c>
      <c r="AU73" s="43">
        <v>9</v>
      </c>
      <c r="AV73" s="43">
        <v>7</v>
      </c>
      <c r="AW73" t="s" s="44">
        <v>6</v>
      </c>
      <c r="AX73" t="s" s="44">
        <v>6</v>
      </c>
      <c r="AY73" t="s" s="44">
        <v>6</v>
      </c>
      <c r="AZ73" t="s" s="44">
        <v>6</v>
      </c>
      <c r="BA73" t="s" s="44">
        <v>6</v>
      </c>
      <c r="BB73" s="43">
        <v>11</v>
      </c>
      <c r="BC73" s="43">
        <v>6</v>
      </c>
      <c r="BD73" s="43">
        <v>8</v>
      </c>
      <c r="BE73" s="43">
        <v>8</v>
      </c>
      <c r="BF73" s="43">
        <v>12</v>
      </c>
      <c r="BG73" s="43">
        <v>7</v>
      </c>
      <c r="BH73" s="43">
        <v>6</v>
      </c>
      <c r="BI73" s="43">
        <v>9</v>
      </c>
      <c r="BJ73" s="43">
        <v>12</v>
      </c>
      <c r="BK73" t="s" s="44">
        <v>6</v>
      </c>
      <c r="BL73" t="s" s="44">
        <v>6</v>
      </c>
      <c r="BM73" s="45">
        <v>0.2395833333333333</v>
      </c>
      <c r="BN73" s="43">
        <v>7</v>
      </c>
      <c r="BO73" s="43">
        <v>17</v>
      </c>
      <c r="BP73" s="43">
        <v>15</v>
      </c>
      <c r="BQ73" s="43">
        <v>9</v>
      </c>
      <c r="BR73" s="43">
        <v>8</v>
      </c>
      <c r="BS73" s="43">
        <v>8</v>
      </c>
      <c r="BT73" s="43">
        <v>14</v>
      </c>
      <c r="BU73" s="43">
        <v>7</v>
      </c>
      <c r="BV73" s="43">
        <v>15</v>
      </c>
      <c r="BW73" s="43">
        <v>7</v>
      </c>
      <c r="BX73" s="43">
        <v>8</v>
      </c>
      <c r="BY73" s="43">
        <v>14</v>
      </c>
      <c r="BZ73" s="43">
        <v>7</v>
      </c>
      <c r="CA73" s="43">
        <v>7</v>
      </c>
      <c r="CB73" s="43">
        <v>6</v>
      </c>
      <c r="CC73" s="43">
        <v>14</v>
      </c>
      <c r="CD73" s="43">
        <v>7</v>
      </c>
      <c r="CE73" s="43">
        <v>7</v>
      </c>
      <c r="CF73" s="43">
        <v>7</v>
      </c>
      <c r="CG73" s="43">
        <v>6</v>
      </c>
      <c r="CH73" s="43">
        <v>8</v>
      </c>
      <c r="CI73" s="43">
        <v>13</v>
      </c>
      <c r="CJ73" s="43">
        <v>8</v>
      </c>
      <c r="CK73" s="43">
        <v>15</v>
      </c>
      <c r="CL73" s="43">
        <v>9</v>
      </c>
      <c r="CM73" s="43">
        <v>7</v>
      </c>
      <c r="CN73" s="43">
        <v>7</v>
      </c>
      <c r="CO73" s="43">
        <v>8</v>
      </c>
      <c r="CP73" s="43">
        <v>9</v>
      </c>
      <c r="CQ73" s="43">
        <v>8</v>
      </c>
      <c r="CR73" s="43">
        <v>8</v>
      </c>
      <c r="CS73" s="47">
        <f>(SUM(B73:AF73)+SUM(AH73:BL73)+SUM(BN73:CR73))/90</f>
        <v>7.93333333333333</v>
      </c>
      <c r="CT73" s="41"/>
    </row>
    <row r="74" ht="18.5" customHeight="1">
      <c r="A74" s="42">
        <v>0.2604166666666667</v>
      </c>
      <c r="B74" s="43">
        <v>6</v>
      </c>
      <c r="C74" s="43">
        <v>13</v>
      </c>
      <c r="D74" s="43">
        <v>5</v>
      </c>
      <c r="E74" s="43">
        <v>24</v>
      </c>
      <c r="F74" s="43">
        <v>4</v>
      </c>
      <c r="G74" s="43">
        <v>6</v>
      </c>
      <c r="H74" s="43">
        <v>7</v>
      </c>
      <c r="I74" s="43">
        <v>6</v>
      </c>
      <c r="J74" s="43">
        <v>4</v>
      </c>
      <c r="K74" s="43">
        <v>12</v>
      </c>
      <c r="L74" s="43">
        <v>4</v>
      </c>
      <c r="M74" s="43">
        <v>6</v>
      </c>
      <c r="N74" s="43">
        <v>12</v>
      </c>
      <c r="O74" s="43">
        <v>4</v>
      </c>
      <c r="P74" s="43">
        <v>6</v>
      </c>
      <c r="Q74" s="43">
        <v>4</v>
      </c>
      <c r="R74" s="43">
        <v>5</v>
      </c>
      <c r="S74" s="43">
        <v>5</v>
      </c>
      <c r="T74" s="43">
        <v>5</v>
      </c>
      <c r="U74" s="43">
        <v>7</v>
      </c>
      <c r="V74" s="43">
        <v>19</v>
      </c>
      <c r="W74" s="43">
        <v>23</v>
      </c>
      <c r="X74" s="43">
        <v>14</v>
      </c>
      <c r="Y74" t="s" s="44">
        <v>6</v>
      </c>
      <c r="Z74" t="s" s="44">
        <v>6</v>
      </c>
      <c r="AA74" s="43">
        <v>4</v>
      </c>
      <c r="AB74" s="43">
        <v>5</v>
      </c>
      <c r="AC74" s="43">
        <v>5</v>
      </c>
      <c r="AD74" s="43">
        <v>5</v>
      </c>
      <c r="AE74" s="43">
        <v>7</v>
      </c>
      <c r="AF74" s="43">
        <v>4</v>
      </c>
      <c r="AG74" s="45">
        <v>0.2604166666666667</v>
      </c>
      <c r="AH74" s="43">
        <v>13</v>
      </c>
      <c r="AI74" s="43">
        <v>7</v>
      </c>
      <c r="AJ74" s="43">
        <v>8</v>
      </c>
      <c r="AK74" s="43">
        <v>8</v>
      </c>
      <c r="AL74" s="43">
        <v>14</v>
      </c>
      <c r="AM74" s="43">
        <v>5</v>
      </c>
      <c r="AN74" s="43">
        <v>6</v>
      </c>
      <c r="AO74" s="43">
        <v>9</v>
      </c>
      <c r="AP74" s="43">
        <v>6</v>
      </c>
      <c r="AQ74" s="43">
        <v>7</v>
      </c>
      <c r="AR74" s="43">
        <v>8</v>
      </c>
      <c r="AS74" s="43">
        <v>7</v>
      </c>
      <c r="AT74" s="43">
        <v>5</v>
      </c>
      <c r="AU74" s="43">
        <v>9</v>
      </c>
      <c r="AV74" s="43">
        <v>7</v>
      </c>
      <c r="AW74" t="s" s="44">
        <v>6</v>
      </c>
      <c r="AX74" t="s" s="44">
        <v>6</v>
      </c>
      <c r="AY74" t="s" s="44">
        <v>6</v>
      </c>
      <c r="AZ74" t="s" s="44">
        <v>6</v>
      </c>
      <c r="BA74" t="s" s="44">
        <v>6</v>
      </c>
      <c r="BB74" s="43">
        <v>15</v>
      </c>
      <c r="BC74" s="43">
        <v>5</v>
      </c>
      <c r="BD74" s="43">
        <v>7</v>
      </c>
      <c r="BE74" s="43">
        <v>7</v>
      </c>
      <c r="BF74" s="43">
        <v>12</v>
      </c>
      <c r="BG74" s="43">
        <v>7</v>
      </c>
      <c r="BH74" s="43">
        <v>6</v>
      </c>
      <c r="BI74" s="43">
        <v>12</v>
      </c>
      <c r="BJ74" s="43">
        <v>13</v>
      </c>
      <c r="BK74" t="s" s="44">
        <v>6</v>
      </c>
      <c r="BL74" t="s" s="44">
        <v>6</v>
      </c>
      <c r="BM74" s="45">
        <v>0.2604166666666667</v>
      </c>
      <c r="BN74" s="43">
        <v>8</v>
      </c>
      <c r="BO74" s="43">
        <v>14</v>
      </c>
      <c r="BP74" s="43">
        <v>18</v>
      </c>
      <c r="BQ74" s="43">
        <v>12</v>
      </c>
      <c r="BR74" s="43">
        <v>9</v>
      </c>
      <c r="BS74" s="43">
        <v>7</v>
      </c>
      <c r="BT74" s="43">
        <v>13</v>
      </c>
      <c r="BU74" s="43">
        <v>6</v>
      </c>
      <c r="BV74" s="43">
        <v>15</v>
      </c>
      <c r="BW74" s="43">
        <v>9</v>
      </c>
      <c r="BX74" s="43">
        <v>6</v>
      </c>
      <c r="BY74" s="43">
        <v>12</v>
      </c>
      <c r="BZ74" s="43">
        <v>6</v>
      </c>
      <c r="CA74" s="43">
        <v>6</v>
      </c>
      <c r="CB74" s="43">
        <v>8</v>
      </c>
      <c r="CC74" s="43">
        <v>15</v>
      </c>
      <c r="CD74" s="43">
        <v>6</v>
      </c>
      <c r="CE74" s="43">
        <v>7</v>
      </c>
      <c r="CF74" s="43">
        <v>7</v>
      </c>
      <c r="CG74" s="43">
        <v>6</v>
      </c>
      <c r="CH74" s="43">
        <v>13</v>
      </c>
      <c r="CI74" s="43">
        <v>14</v>
      </c>
      <c r="CJ74" s="43">
        <v>8</v>
      </c>
      <c r="CK74" s="43">
        <v>12</v>
      </c>
      <c r="CL74" s="43">
        <v>7</v>
      </c>
      <c r="CM74" s="43">
        <v>8</v>
      </c>
      <c r="CN74" s="43">
        <v>7</v>
      </c>
      <c r="CO74" s="43">
        <v>7</v>
      </c>
      <c r="CP74" s="43">
        <v>11</v>
      </c>
      <c r="CQ74" s="43">
        <v>7</v>
      </c>
      <c r="CR74" s="43">
        <v>8</v>
      </c>
      <c r="CS74" s="47">
        <f>(SUM(B74:AF74)+SUM(AH74:BL74)+SUM(BN74:CR74))/90</f>
        <v>8.06666666666667</v>
      </c>
      <c r="CT74" s="41"/>
    </row>
    <row r="75" ht="18.5" customHeight="1">
      <c r="A75" s="42">
        <v>0.28125</v>
      </c>
      <c r="B75" s="43">
        <v>7</v>
      </c>
      <c r="C75" s="43">
        <v>13</v>
      </c>
      <c r="D75" s="43">
        <v>5</v>
      </c>
      <c r="E75" s="43">
        <v>23</v>
      </c>
      <c r="F75" s="43">
        <v>4</v>
      </c>
      <c r="G75" s="43">
        <v>6</v>
      </c>
      <c r="H75" s="43">
        <v>7</v>
      </c>
      <c r="I75" s="43">
        <v>6</v>
      </c>
      <c r="J75" s="43">
        <v>4</v>
      </c>
      <c r="K75" s="43">
        <v>14</v>
      </c>
      <c r="L75" s="43">
        <v>22</v>
      </c>
      <c r="M75" s="43">
        <v>7</v>
      </c>
      <c r="N75" s="43">
        <v>12</v>
      </c>
      <c r="O75" s="43">
        <v>5</v>
      </c>
      <c r="P75" s="43">
        <v>7</v>
      </c>
      <c r="Q75" s="43">
        <v>5</v>
      </c>
      <c r="R75" s="43">
        <v>4</v>
      </c>
      <c r="S75" s="43">
        <v>6</v>
      </c>
      <c r="T75" s="43">
        <v>6</v>
      </c>
      <c r="U75" s="43">
        <v>12</v>
      </c>
      <c r="V75" s="43">
        <v>21</v>
      </c>
      <c r="W75" s="43">
        <v>28</v>
      </c>
      <c r="X75" s="43">
        <v>17</v>
      </c>
      <c r="Y75" t="s" s="44">
        <v>6</v>
      </c>
      <c r="Z75" t="s" s="44">
        <v>6</v>
      </c>
      <c r="AA75" s="43">
        <v>5</v>
      </c>
      <c r="AB75" s="43">
        <v>5</v>
      </c>
      <c r="AC75" s="43">
        <v>3</v>
      </c>
      <c r="AD75" s="43">
        <v>8</v>
      </c>
      <c r="AE75" s="43">
        <v>7</v>
      </c>
      <c r="AF75" s="43">
        <v>5</v>
      </c>
      <c r="AG75" s="45">
        <v>0.28125</v>
      </c>
      <c r="AH75" s="43">
        <v>14</v>
      </c>
      <c r="AI75" s="43">
        <v>6</v>
      </c>
      <c r="AJ75" s="43">
        <v>8</v>
      </c>
      <c r="AK75" s="43">
        <v>9</v>
      </c>
      <c r="AL75" s="43">
        <v>15</v>
      </c>
      <c r="AM75" s="43">
        <v>6</v>
      </c>
      <c r="AN75" s="43">
        <v>6</v>
      </c>
      <c r="AO75" s="43">
        <v>9</v>
      </c>
      <c r="AP75" s="43">
        <v>6</v>
      </c>
      <c r="AQ75" s="43">
        <v>8</v>
      </c>
      <c r="AR75" s="43">
        <v>8</v>
      </c>
      <c r="AS75" s="43">
        <v>8</v>
      </c>
      <c r="AT75" s="43">
        <v>6</v>
      </c>
      <c r="AU75" s="43">
        <v>12</v>
      </c>
      <c r="AV75" s="43">
        <v>7</v>
      </c>
      <c r="AW75" t="s" s="44">
        <v>6</v>
      </c>
      <c r="AX75" t="s" s="44">
        <v>6</v>
      </c>
      <c r="AY75" t="s" s="44">
        <v>6</v>
      </c>
      <c r="AZ75" t="s" s="44">
        <v>6</v>
      </c>
      <c r="BA75" t="s" s="44">
        <v>6</v>
      </c>
      <c r="BB75" s="43">
        <v>11</v>
      </c>
      <c r="BC75" s="43">
        <v>5</v>
      </c>
      <c r="BD75" s="43">
        <v>9</v>
      </c>
      <c r="BE75" s="43">
        <v>8</v>
      </c>
      <c r="BF75" s="43">
        <v>9</v>
      </c>
      <c r="BG75" s="43">
        <v>8</v>
      </c>
      <c r="BH75" s="43">
        <v>6</v>
      </c>
      <c r="BI75" s="43">
        <v>8</v>
      </c>
      <c r="BJ75" s="43">
        <v>9</v>
      </c>
      <c r="BK75" t="s" s="44">
        <v>6</v>
      </c>
      <c r="BL75" t="s" s="44">
        <v>6</v>
      </c>
      <c r="BM75" s="45">
        <v>0.28125</v>
      </c>
      <c r="BN75" s="43">
        <v>6</v>
      </c>
      <c r="BO75" s="43">
        <v>11</v>
      </c>
      <c r="BP75" s="43">
        <v>13</v>
      </c>
      <c r="BQ75" s="43">
        <v>9</v>
      </c>
      <c r="BR75" s="43">
        <v>7</v>
      </c>
      <c r="BS75" s="43">
        <v>6</v>
      </c>
      <c r="BT75" s="43">
        <v>12</v>
      </c>
      <c r="BU75" s="43">
        <v>6</v>
      </c>
      <c r="BV75" s="43">
        <v>13</v>
      </c>
      <c r="BW75" s="43">
        <v>6</v>
      </c>
      <c r="BX75" s="43">
        <v>6</v>
      </c>
      <c r="BY75" s="43">
        <v>9</v>
      </c>
      <c r="BZ75" s="43">
        <v>5</v>
      </c>
      <c r="CA75" s="43">
        <v>6</v>
      </c>
      <c r="CB75" s="43">
        <v>6</v>
      </c>
      <c r="CC75" s="43">
        <v>12</v>
      </c>
      <c r="CD75" s="43">
        <v>8</v>
      </c>
      <c r="CE75" s="43">
        <v>8</v>
      </c>
      <c r="CF75" s="43">
        <v>6</v>
      </c>
      <c r="CG75" s="43">
        <v>6</v>
      </c>
      <c r="CH75" s="43">
        <v>9</v>
      </c>
      <c r="CI75" s="43">
        <v>15</v>
      </c>
      <c r="CJ75" s="43">
        <v>8</v>
      </c>
      <c r="CK75" s="43">
        <v>14</v>
      </c>
      <c r="CL75" s="43">
        <v>6</v>
      </c>
      <c r="CM75" s="43">
        <v>8</v>
      </c>
      <c r="CN75" s="43">
        <v>7</v>
      </c>
      <c r="CO75" s="43">
        <v>7</v>
      </c>
      <c r="CP75" s="43">
        <v>9</v>
      </c>
      <c r="CQ75" s="43">
        <v>8</v>
      </c>
      <c r="CR75" s="43">
        <v>9</v>
      </c>
      <c r="CS75" s="47">
        <f>(SUM(B75:AF75)+SUM(AH75:BL75)+SUM(BN75:CR75))/90</f>
        <v>8.177777777777781</v>
      </c>
      <c r="CT75" s="41"/>
    </row>
    <row r="76" ht="18.5" customHeight="1">
      <c r="A76" s="42">
        <v>0.3020833333333333</v>
      </c>
      <c r="B76" s="43">
        <v>6</v>
      </c>
      <c r="C76" s="43">
        <v>14</v>
      </c>
      <c r="D76" s="43">
        <v>4</v>
      </c>
      <c r="E76" s="43">
        <v>9</v>
      </c>
      <c r="F76" s="43">
        <v>3</v>
      </c>
      <c r="G76" s="43">
        <v>7</v>
      </c>
      <c r="H76" s="43">
        <v>8</v>
      </c>
      <c r="I76" s="43">
        <v>7</v>
      </c>
      <c r="J76" s="43">
        <v>3</v>
      </c>
      <c r="K76" s="43">
        <v>9</v>
      </c>
      <c r="L76" s="43">
        <v>14</v>
      </c>
      <c r="M76" s="43">
        <v>8</v>
      </c>
      <c r="N76" s="43">
        <v>11</v>
      </c>
      <c r="O76" s="43">
        <v>6</v>
      </c>
      <c r="P76" s="43">
        <v>8</v>
      </c>
      <c r="Q76" s="43">
        <v>7</v>
      </c>
      <c r="R76" s="43">
        <v>4</v>
      </c>
      <c r="S76" s="43">
        <v>5</v>
      </c>
      <c r="T76" s="43">
        <v>5</v>
      </c>
      <c r="U76" s="43">
        <v>9</v>
      </c>
      <c r="V76" s="43">
        <v>20</v>
      </c>
      <c r="W76" s="43">
        <v>26</v>
      </c>
      <c r="X76" s="43">
        <v>16</v>
      </c>
      <c r="Y76" t="s" s="44">
        <v>6</v>
      </c>
      <c r="Z76" t="s" s="44">
        <v>6</v>
      </c>
      <c r="AA76" s="43">
        <v>4</v>
      </c>
      <c r="AB76" s="43">
        <v>6</v>
      </c>
      <c r="AC76" s="43">
        <v>4</v>
      </c>
      <c r="AD76" s="43">
        <v>7</v>
      </c>
      <c r="AE76" s="43">
        <v>7</v>
      </c>
      <c r="AF76" s="43">
        <v>5</v>
      </c>
      <c r="AG76" s="45">
        <v>0.3020833333333333</v>
      </c>
      <c r="AH76" s="43">
        <v>13</v>
      </c>
      <c r="AI76" s="43">
        <v>8</v>
      </c>
      <c r="AJ76" s="43">
        <v>9</v>
      </c>
      <c r="AK76" s="43">
        <v>7</v>
      </c>
      <c r="AL76" s="43">
        <v>13</v>
      </c>
      <c r="AM76" s="43">
        <v>6</v>
      </c>
      <c r="AN76" s="43">
        <v>6</v>
      </c>
      <c r="AO76" s="43">
        <v>12</v>
      </c>
      <c r="AP76" s="43">
        <v>5</v>
      </c>
      <c r="AQ76" s="43">
        <v>7</v>
      </c>
      <c r="AR76" s="43">
        <v>8</v>
      </c>
      <c r="AS76" s="43">
        <v>6</v>
      </c>
      <c r="AT76" s="43">
        <v>8</v>
      </c>
      <c r="AU76" s="43">
        <v>16</v>
      </c>
      <c r="AV76" s="43">
        <v>7</v>
      </c>
      <c r="AW76" t="s" s="44">
        <v>6</v>
      </c>
      <c r="AX76" t="s" s="44">
        <v>6</v>
      </c>
      <c r="AY76" t="s" s="44">
        <v>6</v>
      </c>
      <c r="AZ76" t="s" s="44">
        <v>6</v>
      </c>
      <c r="BA76" t="s" s="44">
        <v>6</v>
      </c>
      <c r="BB76" s="43">
        <v>8</v>
      </c>
      <c r="BC76" s="43">
        <v>6</v>
      </c>
      <c r="BD76" s="43">
        <v>11</v>
      </c>
      <c r="BE76" s="43">
        <v>7</v>
      </c>
      <c r="BF76" s="43">
        <v>13</v>
      </c>
      <c r="BG76" s="43">
        <v>8</v>
      </c>
      <c r="BH76" s="43">
        <v>6</v>
      </c>
      <c r="BI76" s="43">
        <v>8</v>
      </c>
      <c r="BJ76" s="43">
        <v>11</v>
      </c>
      <c r="BK76" t="s" s="44">
        <v>6</v>
      </c>
      <c r="BL76" t="s" s="44">
        <v>6</v>
      </c>
      <c r="BM76" s="45">
        <v>0.3020833333333333</v>
      </c>
      <c r="BN76" s="43">
        <v>6</v>
      </c>
      <c r="BO76" s="43">
        <v>8</v>
      </c>
      <c r="BP76" s="43">
        <v>14</v>
      </c>
      <c r="BQ76" s="43">
        <v>11</v>
      </c>
      <c r="BR76" s="43">
        <v>8</v>
      </c>
      <c r="BS76" s="43">
        <v>7</v>
      </c>
      <c r="BT76" s="43">
        <v>12</v>
      </c>
      <c r="BU76" s="43">
        <v>6</v>
      </c>
      <c r="BV76" s="43">
        <v>15</v>
      </c>
      <c r="BW76" s="43">
        <v>7</v>
      </c>
      <c r="BX76" s="43">
        <v>7</v>
      </c>
      <c r="BY76" s="43">
        <v>11</v>
      </c>
      <c r="BZ76" s="43">
        <v>7</v>
      </c>
      <c r="CA76" s="43">
        <v>6</v>
      </c>
      <c r="CB76" s="43">
        <v>7</v>
      </c>
      <c r="CC76" s="43">
        <v>19</v>
      </c>
      <c r="CD76" s="43">
        <v>7</v>
      </c>
      <c r="CE76" s="43">
        <v>8</v>
      </c>
      <c r="CF76" s="43">
        <v>7</v>
      </c>
      <c r="CG76" s="43">
        <v>7</v>
      </c>
      <c r="CH76" s="43">
        <v>9</v>
      </c>
      <c r="CI76" s="43">
        <v>13</v>
      </c>
      <c r="CJ76" s="43">
        <v>7</v>
      </c>
      <c r="CK76" s="43">
        <v>14</v>
      </c>
      <c r="CL76" s="43">
        <v>8</v>
      </c>
      <c r="CM76" s="43">
        <v>5</v>
      </c>
      <c r="CN76" s="43">
        <v>7</v>
      </c>
      <c r="CO76" s="43">
        <v>7</v>
      </c>
      <c r="CP76" s="43">
        <v>13</v>
      </c>
      <c r="CQ76" s="43">
        <v>11</v>
      </c>
      <c r="CR76" s="43">
        <v>8</v>
      </c>
      <c r="CS76" s="47">
        <f>(SUM(B76:AF76)+SUM(AH76:BL76)+SUM(BN76:CR76))/90</f>
        <v>8.14444444444444</v>
      </c>
      <c r="CT76" s="41"/>
    </row>
    <row r="77" ht="18.5" customHeight="1">
      <c r="A77" s="42">
        <v>0.3229166666666667</v>
      </c>
      <c r="B77" s="43">
        <v>16</v>
      </c>
      <c r="C77" s="43">
        <v>18</v>
      </c>
      <c r="D77" s="43">
        <v>4</v>
      </c>
      <c r="E77" s="43">
        <v>11</v>
      </c>
      <c r="F77" s="43">
        <v>4</v>
      </c>
      <c r="G77" s="43">
        <v>6</v>
      </c>
      <c r="H77" s="43">
        <v>11</v>
      </c>
      <c r="I77" s="43">
        <v>7</v>
      </c>
      <c r="J77" s="43">
        <v>4</v>
      </c>
      <c r="K77" s="43">
        <v>11</v>
      </c>
      <c r="L77" s="43">
        <v>34</v>
      </c>
      <c r="M77" s="43">
        <v>9</v>
      </c>
      <c r="N77" s="43">
        <v>8</v>
      </c>
      <c r="O77" s="43">
        <v>6</v>
      </c>
      <c r="P77" s="43">
        <v>12</v>
      </c>
      <c r="Q77" s="43">
        <v>8</v>
      </c>
      <c r="R77" s="43">
        <v>5</v>
      </c>
      <c r="S77" s="43">
        <v>9</v>
      </c>
      <c r="T77" s="43">
        <v>5</v>
      </c>
      <c r="U77" s="43">
        <v>11</v>
      </c>
      <c r="V77" s="43">
        <v>16</v>
      </c>
      <c r="W77" s="43">
        <v>19</v>
      </c>
      <c r="X77" s="43">
        <v>14</v>
      </c>
      <c r="Y77" t="s" s="44">
        <v>6</v>
      </c>
      <c r="Z77" t="s" s="44">
        <v>6</v>
      </c>
      <c r="AA77" s="43">
        <v>4</v>
      </c>
      <c r="AB77" s="43">
        <v>5</v>
      </c>
      <c r="AC77" s="43">
        <v>4</v>
      </c>
      <c r="AD77" s="43">
        <v>6</v>
      </c>
      <c r="AE77" s="43">
        <v>7</v>
      </c>
      <c r="AF77" s="43">
        <v>7</v>
      </c>
      <c r="AG77" s="45">
        <v>0.3229166666666667</v>
      </c>
      <c r="AH77" s="43">
        <v>13</v>
      </c>
      <c r="AI77" s="43">
        <v>8</v>
      </c>
      <c r="AJ77" s="43">
        <v>8</v>
      </c>
      <c r="AK77" s="43">
        <v>8</v>
      </c>
      <c r="AL77" s="43">
        <v>15</v>
      </c>
      <c r="AM77" s="43">
        <v>6</v>
      </c>
      <c r="AN77" s="43">
        <v>5</v>
      </c>
      <c r="AO77" s="43">
        <v>11</v>
      </c>
      <c r="AP77" s="43">
        <v>5</v>
      </c>
      <c r="AQ77" s="43">
        <v>6</v>
      </c>
      <c r="AR77" s="43">
        <v>9</v>
      </c>
      <c r="AS77" s="43">
        <v>8</v>
      </c>
      <c r="AT77" s="43">
        <v>7</v>
      </c>
      <c r="AU77" s="43">
        <v>9</v>
      </c>
      <c r="AV77" s="43">
        <v>7</v>
      </c>
      <c r="AW77" t="s" s="44">
        <v>6</v>
      </c>
      <c r="AX77" t="s" s="44">
        <v>6</v>
      </c>
      <c r="AY77" t="s" s="44">
        <v>6</v>
      </c>
      <c r="AZ77" t="s" s="44">
        <v>6</v>
      </c>
      <c r="BA77" t="s" s="44">
        <v>6</v>
      </c>
      <c r="BB77" s="43">
        <v>13</v>
      </c>
      <c r="BC77" s="43">
        <v>7</v>
      </c>
      <c r="BD77" s="43">
        <v>11</v>
      </c>
      <c r="BE77" s="43">
        <v>7</v>
      </c>
      <c r="BF77" s="43">
        <v>12</v>
      </c>
      <c r="BG77" s="43">
        <v>8</v>
      </c>
      <c r="BH77" s="43">
        <v>7</v>
      </c>
      <c r="BI77" s="43">
        <v>8</v>
      </c>
      <c r="BJ77" s="43">
        <v>9</v>
      </c>
      <c r="BK77" t="s" s="44">
        <v>6</v>
      </c>
      <c r="BL77" t="s" s="44">
        <v>6</v>
      </c>
      <c r="BM77" s="45">
        <v>0.3229166666666667</v>
      </c>
      <c r="BN77" s="43">
        <v>7</v>
      </c>
      <c r="BO77" s="43">
        <v>13</v>
      </c>
      <c r="BP77" s="43">
        <v>14</v>
      </c>
      <c r="BQ77" s="43">
        <v>7</v>
      </c>
      <c r="BR77" s="43">
        <v>8</v>
      </c>
      <c r="BS77" s="43">
        <v>7</v>
      </c>
      <c r="BT77" s="43">
        <v>11</v>
      </c>
      <c r="BU77" s="43">
        <v>6</v>
      </c>
      <c r="BV77" s="43">
        <v>18</v>
      </c>
      <c r="BW77" s="43">
        <v>7</v>
      </c>
      <c r="BX77" s="43">
        <v>6</v>
      </c>
      <c r="BY77" s="43">
        <v>15</v>
      </c>
      <c r="BZ77" s="43">
        <v>7</v>
      </c>
      <c r="CA77" s="43">
        <v>7</v>
      </c>
      <c r="CB77" s="43">
        <v>6</v>
      </c>
      <c r="CC77" s="43">
        <v>15</v>
      </c>
      <c r="CD77" s="43">
        <v>7</v>
      </c>
      <c r="CE77" s="43">
        <v>11</v>
      </c>
      <c r="CF77" s="43">
        <v>7</v>
      </c>
      <c r="CG77" s="43">
        <v>8</v>
      </c>
      <c r="CH77" s="43">
        <v>12</v>
      </c>
      <c r="CI77" s="43">
        <v>12</v>
      </c>
      <c r="CJ77" s="43">
        <v>9</v>
      </c>
      <c r="CK77" s="43">
        <v>13</v>
      </c>
      <c r="CL77" s="43">
        <v>7</v>
      </c>
      <c r="CM77" s="43">
        <v>6</v>
      </c>
      <c r="CN77" s="43">
        <v>7</v>
      </c>
      <c r="CO77" s="43">
        <v>8</v>
      </c>
      <c r="CP77" s="43">
        <v>13</v>
      </c>
      <c r="CQ77" s="43">
        <v>7</v>
      </c>
      <c r="CR77" s="43">
        <v>8</v>
      </c>
      <c r="CS77" s="47">
        <f>(SUM(B77:AF77)+SUM(AH77:BL77)+SUM(BN77:CR77))/90</f>
        <v>8.633333333333329</v>
      </c>
      <c r="CT77" s="41"/>
    </row>
    <row r="78" ht="18.5" customHeight="1">
      <c r="A78" s="42">
        <v>0.34375</v>
      </c>
      <c r="B78" s="43">
        <v>7</v>
      </c>
      <c r="C78" s="43">
        <v>13</v>
      </c>
      <c r="D78" s="43">
        <v>5</v>
      </c>
      <c r="E78" s="43">
        <v>12</v>
      </c>
      <c r="F78" s="43">
        <v>7</v>
      </c>
      <c r="G78" s="43">
        <v>8</v>
      </c>
      <c r="H78" s="43">
        <v>11</v>
      </c>
      <c r="I78" s="43">
        <v>8</v>
      </c>
      <c r="J78" s="43">
        <v>4</v>
      </c>
      <c r="K78" s="43">
        <v>15</v>
      </c>
      <c r="L78" s="43">
        <v>15</v>
      </c>
      <c r="M78" s="43">
        <v>8</v>
      </c>
      <c r="N78" s="43">
        <v>12</v>
      </c>
      <c r="O78" s="43">
        <v>7</v>
      </c>
      <c r="P78" s="43">
        <v>11</v>
      </c>
      <c r="Q78" s="43">
        <v>12</v>
      </c>
      <c r="R78" s="43">
        <v>4</v>
      </c>
      <c r="S78" s="43">
        <v>13</v>
      </c>
      <c r="T78" s="43">
        <v>6</v>
      </c>
      <c r="U78" s="43">
        <v>9</v>
      </c>
      <c r="V78" s="43">
        <v>18</v>
      </c>
      <c r="W78" s="43">
        <v>25</v>
      </c>
      <c r="X78" s="43">
        <v>6</v>
      </c>
      <c r="Y78" t="s" s="44">
        <v>6</v>
      </c>
      <c r="Z78" t="s" s="44">
        <v>6</v>
      </c>
      <c r="AA78" s="43">
        <v>4</v>
      </c>
      <c r="AB78" s="43">
        <v>6</v>
      </c>
      <c r="AC78" s="43">
        <v>5</v>
      </c>
      <c r="AD78" s="43">
        <v>7</v>
      </c>
      <c r="AE78" s="43">
        <v>6</v>
      </c>
      <c r="AF78" s="43">
        <v>7</v>
      </c>
      <c r="AG78" s="45">
        <v>0.34375</v>
      </c>
      <c r="AH78" s="43">
        <v>13</v>
      </c>
      <c r="AI78" s="43">
        <v>8</v>
      </c>
      <c r="AJ78" s="43">
        <v>8</v>
      </c>
      <c r="AK78" s="43">
        <v>11</v>
      </c>
      <c r="AL78" s="43">
        <v>17</v>
      </c>
      <c r="AM78" s="43">
        <v>7</v>
      </c>
      <c r="AN78" s="43">
        <v>5</v>
      </c>
      <c r="AO78" s="43">
        <v>13</v>
      </c>
      <c r="AP78" s="43">
        <v>4</v>
      </c>
      <c r="AQ78" s="43">
        <v>7</v>
      </c>
      <c r="AR78" s="43">
        <v>8</v>
      </c>
      <c r="AS78" s="43">
        <v>7</v>
      </c>
      <c r="AT78" s="43">
        <v>7</v>
      </c>
      <c r="AU78" s="43">
        <v>8</v>
      </c>
      <c r="AV78" s="43">
        <v>6</v>
      </c>
      <c r="AW78" t="s" s="44">
        <v>6</v>
      </c>
      <c r="AX78" t="s" s="44">
        <v>6</v>
      </c>
      <c r="AY78" t="s" s="44">
        <v>6</v>
      </c>
      <c r="AZ78" t="s" s="44">
        <v>6</v>
      </c>
      <c r="BA78" t="s" s="44">
        <v>6</v>
      </c>
      <c r="BB78" s="43">
        <v>9</v>
      </c>
      <c r="BC78" s="43">
        <v>6</v>
      </c>
      <c r="BD78" s="43">
        <v>21</v>
      </c>
      <c r="BE78" s="43">
        <v>8</v>
      </c>
      <c r="BF78" s="43">
        <v>11</v>
      </c>
      <c r="BG78" s="43">
        <v>7</v>
      </c>
      <c r="BH78" s="43">
        <v>7</v>
      </c>
      <c r="BI78" s="43">
        <v>8</v>
      </c>
      <c r="BJ78" s="43">
        <v>14</v>
      </c>
      <c r="BK78" t="s" s="44">
        <v>6</v>
      </c>
      <c r="BL78" t="s" s="44">
        <v>6</v>
      </c>
      <c r="BM78" s="45">
        <v>0.34375</v>
      </c>
      <c r="BN78" s="43">
        <v>8</v>
      </c>
      <c r="BO78" s="43">
        <v>11</v>
      </c>
      <c r="BP78" s="43">
        <v>19</v>
      </c>
      <c r="BQ78" s="43">
        <v>9</v>
      </c>
      <c r="BR78" s="43">
        <v>7</v>
      </c>
      <c r="BS78" s="43">
        <v>6</v>
      </c>
      <c r="BT78" s="43">
        <v>12</v>
      </c>
      <c r="BU78" s="43">
        <v>7</v>
      </c>
      <c r="BV78" s="43">
        <v>12</v>
      </c>
      <c r="BW78" s="43">
        <v>7</v>
      </c>
      <c r="BX78" s="43">
        <v>6</v>
      </c>
      <c r="BY78" s="43">
        <v>14</v>
      </c>
      <c r="BZ78" s="43">
        <v>5</v>
      </c>
      <c r="CA78" s="43">
        <v>6</v>
      </c>
      <c r="CB78" s="43">
        <v>7</v>
      </c>
      <c r="CC78" s="43">
        <v>18</v>
      </c>
      <c r="CD78" s="43">
        <v>7</v>
      </c>
      <c r="CE78" s="43">
        <v>6</v>
      </c>
      <c r="CF78" s="43">
        <v>7</v>
      </c>
      <c r="CG78" s="43">
        <v>8</v>
      </c>
      <c r="CH78" s="43">
        <v>15</v>
      </c>
      <c r="CI78" s="43">
        <v>7</v>
      </c>
      <c r="CJ78" s="43">
        <v>11</v>
      </c>
      <c r="CK78" s="43">
        <v>15</v>
      </c>
      <c r="CL78" s="43">
        <v>8</v>
      </c>
      <c r="CM78" s="43">
        <v>13</v>
      </c>
      <c r="CN78" s="43">
        <v>8</v>
      </c>
      <c r="CO78" s="43">
        <v>9</v>
      </c>
      <c r="CP78" s="43">
        <v>14</v>
      </c>
      <c r="CQ78" s="43">
        <v>9</v>
      </c>
      <c r="CR78" s="43">
        <v>9</v>
      </c>
      <c r="CS78" s="47">
        <f>(SUM(B78:AF78)+SUM(AH78:BL78)+SUM(BN78:CR78))/90</f>
        <v>8.78888888888889</v>
      </c>
      <c r="CT78" s="41"/>
    </row>
    <row r="79" ht="18.5" customHeight="1">
      <c r="A79" s="42">
        <v>0.3645833333333333</v>
      </c>
      <c r="B79" s="43">
        <v>8</v>
      </c>
      <c r="C79" s="43">
        <v>13</v>
      </c>
      <c r="D79" s="43">
        <v>5</v>
      </c>
      <c r="E79" s="43">
        <v>11</v>
      </c>
      <c r="F79" s="43">
        <v>7</v>
      </c>
      <c r="G79" s="43">
        <v>7</v>
      </c>
      <c r="H79" s="43">
        <v>7</v>
      </c>
      <c r="I79" s="43">
        <v>8</v>
      </c>
      <c r="J79" s="43">
        <v>4</v>
      </c>
      <c r="K79" s="43">
        <v>16</v>
      </c>
      <c r="L79" s="43">
        <v>30</v>
      </c>
      <c r="M79" s="43">
        <v>11</v>
      </c>
      <c r="N79" s="43">
        <v>9</v>
      </c>
      <c r="O79" s="43">
        <v>6</v>
      </c>
      <c r="P79" s="43">
        <v>12</v>
      </c>
      <c r="Q79" s="43">
        <v>13</v>
      </c>
      <c r="R79" s="43">
        <v>8</v>
      </c>
      <c r="S79" s="43">
        <v>18</v>
      </c>
      <c r="T79" s="43">
        <v>7</v>
      </c>
      <c r="U79" s="43">
        <v>8</v>
      </c>
      <c r="V79" s="43">
        <v>20</v>
      </c>
      <c r="W79" s="43">
        <v>28</v>
      </c>
      <c r="X79" s="43">
        <v>11</v>
      </c>
      <c r="Y79" t="s" s="44">
        <v>6</v>
      </c>
      <c r="Z79" t="s" s="44">
        <v>6</v>
      </c>
      <c r="AA79" s="43">
        <v>5</v>
      </c>
      <c r="AB79" s="43">
        <v>6</v>
      </c>
      <c r="AC79" s="43">
        <v>4</v>
      </c>
      <c r="AD79" s="43">
        <v>13</v>
      </c>
      <c r="AE79" s="43">
        <v>7</v>
      </c>
      <c r="AF79" s="43">
        <v>12</v>
      </c>
      <c r="AG79" s="45">
        <v>0.3645833333333333</v>
      </c>
      <c r="AH79" s="43">
        <v>13</v>
      </c>
      <c r="AI79" s="43">
        <v>9</v>
      </c>
      <c r="AJ79" s="43">
        <v>11</v>
      </c>
      <c r="AK79" s="43">
        <v>15</v>
      </c>
      <c r="AL79" s="43">
        <v>16</v>
      </c>
      <c r="AM79" s="43">
        <v>7</v>
      </c>
      <c r="AN79" s="43">
        <v>6</v>
      </c>
      <c r="AO79" s="43">
        <v>9</v>
      </c>
      <c r="AP79" s="43">
        <v>6</v>
      </c>
      <c r="AQ79" s="43">
        <v>7</v>
      </c>
      <c r="AR79" s="43">
        <v>9</v>
      </c>
      <c r="AS79" s="43">
        <v>11</v>
      </c>
      <c r="AT79" s="43">
        <v>7</v>
      </c>
      <c r="AU79" s="43">
        <v>9</v>
      </c>
      <c r="AV79" s="43">
        <v>5</v>
      </c>
      <c r="AW79" t="s" s="44">
        <v>6</v>
      </c>
      <c r="AX79" t="s" s="44">
        <v>6</v>
      </c>
      <c r="AY79" t="s" s="44">
        <v>6</v>
      </c>
      <c r="AZ79" t="s" s="44">
        <v>6</v>
      </c>
      <c r="BA79" t="s" s="44">
        <v>6</v>
      </c>
      <c r="BB79" s="43">
        <v>17</v>
      </c>
      <c r="BC79" s="43">
        <v>7</v>
      </c>
      <c r="BD79" s="43">
        <v>24</v>
      </c>
      <c r="BE79" s="43">
        <v>11</v>
      </c>
      <c r="BF79" s="43">
        <v>12</v>
      </c>
      <c r="BG79" s="43">
        <v>8</v>
      </c>
      <c r="BH79" s="43">
        <v>7</v>
      </c>
      <c r="BI79" s="43">
        <v>11</v>
      </c>
      <c r="BJ79" s="43">
        <v>14</v>
      </c>
      <c r="BK79" t="s" s="44">
        <v>6</v>
      </c>
      <c r="BL79" t="s" s="44">
        <v>6</v>
      </c>
      <c r="BM79" s="45">
        <v>0.3645833333333333</v>
      </c>
      <c r="BN79" s="43">
        <v>6</v>
      </c>
      <c r="BO79" s="43">
        <v>13</v>
      </c>
      <c r="BP79" s="43">
        <v>18</v>
      </c>
      <c r="BQ79" s="43">
        <v>7</v>
      </c>
      <c r="BR79" s="43">
        <v>7</v>
      </c>
      <c r="BS79" s="43">
        <v>5</v>
      </c>
      <c r="BT79" s="43">
        <v>13</v>
      </c>
      <c r="BU79" s="43">
        <v>8</v>
      </c>
      <c r="BV79" s="43">
        <v>14</v>
      </c>
      <c r="BW79" s="43">
        <v>7</v>
      </c>
      <c r="BX79" s="43">
        <v>9</v>
      </c>
      <c r="BY79" s="43">
        <v>16</v>
      </c>
      <c r="BZ79" s="43">
        <v>8</v>
      </c>
      <c r="CA79" s="43">
        <v>7</v>
      </c>
      <c r="CB79" s="43">
        <v>8</v>
      </c>
      <c r="CC79" s="43">
        <v>16</v>
      </c>
      <c r="CD79" s="43">
        <v>7</v>
      </c>
      <c r="CE79" s="43">
        <v>7</v>
      </c>
      <c r="CF79" s="43">
        <v>8</v>
      </c>
      <c r="CG79" s="43">
        <v>12</v>
      </c>
      <c r="CH79" s="43">
        <v>9</v>
      </c>
      <c r="CI79" s="43">
        <v>13</v>
      </c>
      <c r="CJ79" s="43">
        <v>13</v>
      </c>
      <c r="CK79" s="43">
        <v>12</v>
      </c>
      <c r="CL79" s="43">
        <v>8</v>
      </c>
      <c r="CM79" s="43">
        <v>13</v>
      </c>
      <c r="CN79" s="43">
        <v>7</v>
      </c>
      <c r="CO79" s="43">
        <v>9</v>
      </c>
      <c r="CP79" s="43">
        <v>15</v>
      </c>
      <c r="CQ79" s="43">
        <v>9</v>
      </c>
      <c r="CR79" s="43">
        <v>9</v>
      </c>
      <c r="CS79" s="47">
        <f>(SUM(B79:AF79)+SUM(AH79:BL79)+SUM(BN79:CR79))/90</f>
        <v>9.75555555555556</v>
      </c>
      <c r="CT79" s="41"/>
    </row>
    <row r="80" ht="18.5" customHeight="1">
      <c r="A80" s="42">
        <v>0.3854166666666667</v>
      </c>
      <c r="B80" s="43">
        <v>9</v>
      </c>
      <c r="C80" s="43">
        <v>14</v>
      </c>
      <c r="D80" s="43">
        <v>5</v>
      </c>
      <c r="E80" s="43">
        <v>7</v>
      </c>
      <c r="F80" s="43">
        <v>6</v>
      </c>
      <c r="G80" s="43">
        <v>11</v>
      </c>
      <c r="H80" s="43">
        <v>9</v>
      </c>
      <c r="I80" s="43">
        <v>8</v>
      </c>
      <c r="J80" s="43">
        <v>3</v>
      </c>
      <c r="K80" s="43">
        <v>15</v>
      </c>
      <c r="L80" s="43">
        <v>40</v>
      </c>
      <c r="M80" s="43">
        <v>9</v>
      </c>
      <c r="N80" s="43">
        <v>13</v>
      </c>
      <c r="O80" s="43">
        <v>7</v>
      </c>
      <c r="P80" s="43">
        <v>7</v>
      </c>
      <c r="Q80" s="43">
        <v>11</v>
      </c>
      <c r="R80" s="43">
        <v>7</v>
      </c>
      <c r="S80" s="43">
        <v>18</v>
      </c>
      <c r="T80" s="43">
        <v>7</v>
      </c>
      <c r="U80" s="43">
        <v>11</v>
      </c>
      <c r="V80" s="43">
        <v>23</v>
      </c>
      <c r="W80" s="43">
        <v>24</v>
      </c>
      <c r="X80" s="43">
        <v>12</v>
      </c>
      <c r="Y80" t="s" s="44">
        <v>6</v>
      </c>
      <c r="Z80" t="s" s="44">
        <v>6</v>
      </c>
      <c r="AA80" s="43">
        <v>5</v>
      </c>
      <c r="AB80" s="43">
        <v>7</v>
      </c>
      <c r="AC80" s="43">
        <v>4</v>
      </c>
      <c r="AD80" s="43">
        <v>9</v>
      </c>
      <c r="AE80" s="43">
        <v>6</v>
      </c>
      <c r="AF80" s="43">
        <v>17</v>
      </c>
      <c r="AG80" s="45">
        <v>0.3854166666666667</v>
      </c>
      <c r="AH80" s="43">
        <v>12</v>
      </c>
      <c r="AI80" s="43">
        <v>9</v>
      </c>
      <c r="AJ80" s="43">
        <v>11</v>
      </c>
      <c r="AK80" s="43">
        <v>21</v>
      </c>
      <c r="AL80" s="43">
        <v>19</v>
      </c>
      <c r="AM80" s="43">
        <v>7</v>
      </c>
      <c r="AN80" s="43">
        <v>6</v>
      </c>
      <c r="AO80" s="43">
        <v>9</v>
      </c>
      <c r="AP80" s="43">
        <v>6</v>
      </c>
      <c r="AQ80" s="43">
        <v>8</v>
      </c>
      <c r="AR80" s="43">
        <v>19</v>
      </c>
      <c r="AS80" s="43">
        <v>8</v>
      </c>
      <c r="AT80" s="43">
        <v>7</v>
      </c>
      <c r="AU80" s="43">
        <v>9</v>
      </c>
      <c r="AV80" t="s" s="44">
        <v>6</v>
      </c>
      <c r="AW80" t="s" s="44">
        <v>6</v>
      </c>
      <c r="AX80" t="s" s="44">
        <v>6</v>
      </c>
      <c r="AY80" t="s" s="44">
        <v>6</v>
      </c>
      <c r="AZ80" t="s" s="44">
        <v>6</v>
      </c>
      <c r="BA80" t="s" s="44">
        <v>6</v>
      </c>
      <c r="BB80" s="43">
        <v>20</v>
      </c>
      <c r="BC80" s="43">
        <v>7</v>
      </c>
      <c r="BD80" s="43">
        <v>28</v>
      </c>
      <c r="BE80" s="43">
        <v>7</v>
      </c>
      <c r="BF80" s="43">
        <v>9</v>
      </c>
      <c r="BG80" s="43">
        <v>11</v>
      </c>
      <c r="BH80" s="43">
        <v>6</v>
      </c>
      <c r="BI80" s="43">
        <v>9</v>
      </c>
      <c r="BJ80" s="43">
        <v>13</v>
      </c>
      <c r="BK80" t="s" s="44">
        <v>6</v>
      </c>
      <c r="BL80" t="s" s="44">
        <v>6</v>
      </c>
      <c r="BM80" s="45">
        <v>0.3854166666666667</v>
      </c>
      <c r="BN80" s="43">
        <v>7</v>
      </c>
      <c r="BO80" s="43">
        <v>19</v>
      </c>
      <c r="BP80" s="43">
        <v>26</v>
      </c>
      <c r="BQ80" s="43">
        <v>14</v>
      </c>
      <c r="BR80" s="43">
        <v>8</v>
      </c>
      <c r="BS80" s="43">
        <v>12</v>
      </c>
      <c r="BT80" s="43">
        <v>14</v>
      </c>
      <c r="BU80" s="43">
        <v>7</v>
      </c>
      <c r="BV80" s="43">
        <v>18</v>
      </c>
      <c r="BW80" s="43">
        <v>8</v>
      </c>
      <c r="BX80" s="43">
        <v>8</v>
      </c>
      <c r="BY80" s="43">
        <v>7</v>
      </c>
      <c r="BZ80" s="43">
        <v>9</v>
      </c>
      <c r="CA80" s="43">
        <v>9</v>
      </c>
      <c r="CB80" s="43">
        <v>9</v>
      </c>
      <c r="CC80" s="43">
        <v>17</v>
      </c>
      <c r="CD80" s="43">
        <v>9</v>
      </c>
      <c r="CE80" s="43">
        <v>6</v>
      </c>
      <c r="CF80" s="43">
        <v>12</v>
      </c>
      <c r="CG80" s="43">
        <v>14</v>
      </c>
      <c r="CH80" s="43">
        <v>12</v>
      </c>
      <c r="CI80" s="43">
        <v>8</v>
      </c>
      <c r="CJ80" s="43">
        <v>14</v>
      </c>
      <c r="CK80" s="43">
        <v>12</v>
      </c>
      <c r="CL80" s="43">
        <v>9</v>
      </c>
      <c r="CM80" s="43">
        <v>8</v>
      </c>
      <c r="CN80" s="43">
        <v>9</v>
      </c>
      <c r="CO80" s="43">
        <v>8</v>
      </c>
      <c r="CP80" s="43">
        <v>16</v>
      </c>
      <c r="CQ80" s="43">
        <v>9</v>
      </c>
      <c r="CR80" s="43">
        <v>12</v>
      </c>
      <c r="CS80" s="47">
        <f>(SUM(B80:AF80)+SUM(AH80:BL80)+SUM(BN80:CR80))/90</f>
        <v>10.3888888888889</v>
      </c>
      <c r="CT80" s="41"/>
    </row>
    <row r="81" ht="18.5" customHeight="1">
      <c r="A81" s="42">
        <v>0.40625</v>
      </c>
      <c r="B81" s="43">
        <v>34</v>
      </c>
      <c r="C81" s="43">
        <v>20</v>
      </c>
      <c r="D81" s="43">
        <v>4</v>
      </c>
      <c r="E81" s="43">
        <v>4</v>
      </c>
      <c r="F81" s="43">
        <v>7</v>
      </c>
      <c r="G81" s="43">
        <v>8</v>
      </c>
      <c r="H81" s="43">
        <v>9</v>
      </c>
      <c r="I81" s="43">
        <v>7</v>
      </c>
      <c r="J81" s="43">
        <v>3</v>
      </c>
      <c r="K81" s="43">
        <v>14</v>
      </c>
      <c r="L81" s="43">
        <v>22</v>
      </c>
      <c r="M81" s="43">
        <v>9</v>
      </c>
      <c r="N81" s="43">
        <v>16</v>
      </c>
      <c r="O81" s="43">
        <v>6</v>
      </c>
      <c r="P81" s="43">
        <v>7</v>
      </c>
      <c r="Q81" s="43">
        <v>14</v>
      </c>
      <c r="R81" s="43">
        <v>8</v>
      </c>
      <c r="S81" s="43">
        <v>18</v>
      </c>
      <c r="T81" s="43">
        <v>8</v>
      </c>
      <c r="U81" s="43">
        <v>7</v>
      </c>
      <c r="V81" s="43">
        <v>21</v>
      </c>
      <c r="W81" s="43">
        <v>25</v>
      </c>
      <c r="X81" s="43">
        <v>11</v>
      </c>
      <c r="Y81" t="s" s="44">
        <v>6</v>
      </c>
      <c r="Z81" t="s" s="44">
        <v>6</v>
      </c>
      <c r="AA81" s="43">
        <v>5</v>
      </c>
      <c r="AB81" s="43">
        <v>7</v>
      </c>
      <c r="AC81" s="43">
        <v>5</v>
      </c>
      <c r="AD81" s="43">
        <v>11</v>
      </c>
      <c r="AE81" s="43">
        <v>6</v>
      </c>
      <c r="AF81" s="43">
        <v>12</v>
      </c>
      <c r="AG81" s="45">
        <v>0.40625</v>
      </c>
      <c r="AH81" s="43">
        <v>12</v>
      </c>
      <c r="AI81" s="43">
        <v>11</v>
      </c>
      <c r="AJ81" s="43">
        <v>11</v>
      </c>
      <c r="AK81" s="43">
        <v>18</v>
      </c>
      <c r="AL81" s="43">
        <v>15</v>
      </c>
      <c r="AM81" s="43">
        <v>6</v>
      </c>
      <c r="AN81" s="43">
        <v>5</v>
      </c>
      <c r="AO81" s="43">
        <v>15</v>
      </c>
      <c r="AP81" s="43">
        <v>6</v>
      </c>
      <c r="AQ81" s="43">
        <v>7</v>
      </c>
      <c r="AR81" s="43">
        <v>12</v>
      </c>
      <c r="AS81" s="43">
        <v>11</v>
      </c>
      <c r="AT81" s="43">
        <v>7</v>
      </c>
      <c r="AU81" s="43">
        <v>16</v>
      </c>
      <c r="AV81" t="s" s="44">
        <v>6</v>
      </c>
      <c r="AW81" t="s" s="44">
        <v>6</v>
      </c>
      <c r="AX81" t="s" s="44">
        <v>6</v>
      </c>
      <c r="AY81" t="s" s="44">
        <v>6</v>
      </c>
      <c r="AZ81" t="s" s="44">
        <v>6</v>
      </c>
      <c r="BA81" t="s" s="44">
        <v>6</v>
      </c>
      <c r="BB81" s="43">
        <v>18</v>
      </c>
      <c r="BC81" s="43">
        <v>8</v>
      </c>
      <c r="BD81" s="43">
        <v>25</v>
      </c>
      <c r="BE81" s="43">
        <v>7</v>
      </c>
      <c r="BF81" s="43">
        <v>17</v>
      </c>
      <c r="BG81" s="43">
        <v>16</v>
      </c>
      <c r="BH81" s="43">
        <v>7</v>
      </c>
      <c r="BI81" s="43">
        <v>13</v>
      </c>
      <c r="BJ81" s="43">
        <v>11</v>
      </c>
      <c r="BK81" t="s" s="44">
        <v>6</v>
      </c>
      <c r="BL81" t="s" s="44">
        <v>6</v>
      </c>
      <c r="BM81" s="45">
        <v>0.40625</v>
      </c>
      <c r="BN81" s="43">
        <v>6</v>
      </c>
      <c r="BO81" s="43">
        <v>17</v>
      </c>
      <c r="BP81" s="43">
        <v>20</v>
      </c>
      <c r="BQ81" s="43">
        <v>12</v>
      </c>
      <c r="BR81" s="43">
        <v>11</v>
      </c>
      <c r="BS81" s="43">
        <v>16</v>
      </c>
      <c r="BT81" s="43">
        <v>12</v>
      </c>
      <c r="BU81" s="43">
        <v>7</v>
      </c>
      <c r="BV81" s="43">
        <v>19</v>
      </c>
      <c r="BW81" s="43">
        <v>12</v>
      </c>
      <c r="BX81" s="43">
        <v>8</v>
      </c>
      <c r="BY81" s="43">
        <v>6</v>
      </c>
      <c r="BZ81" s="43">
        <v>11</v>
      </c>
      <c r="CA81" s="43">
        <v>11</v>
      </c>
      <c r="CB81" s="43">
        <v>8</v>
      </c>
      <c r="CC81" s="43">
        <v>15</v>
      </c>
      <c r="CD81" s="43">
        <v>9</v>
      </c>
      <c r="CE81" t="s" s="44">
        <v>6</v>
      </c>
      <c r="CF81" s="43">
        <v>13</v>
      </c>
      <c r="CG81" s="43">
        <v>17</v>
      </c>
      <c r="CH81" s="43">
        <v>14</v>
      </c>
      <c r="CI81" s="43">
        <v>11</v>
      </c>
      <c r="CJ81" s="43">
        <v>16</v>
      </c>
      <c r="CK81" s="43">
        <v>13</v>
      </c>
      <c r="CL81" s="43">
        <v>14</v>
      </c>
      <c r="CM81" s="43">
        <v>14</v>
      </c>
      <c r="CN81" s="43">
        <v>8</v>
      </c>
      <c r="CO81" s="43">
        <v>9</v>
      </c>
      <c r="CP81" s="43">
        <v>11</v>
      </c>
      <c r="CQ81" s="43">
        <v>9</v>
      </c>
      <c r="CR81" s="43">
        <v>12</v>
      </c>
      <c r="CS81" s="47">
        <f>(SUM(B81:AF81)+SUM(AH81:BL81)+SUM(BN81:CR81))/90</f>
        <v>10.7</v>
      </c>
      <c r="CT81" s="41"/>
    </row>
    <row r="82" ht="18.5" customHeight="1">
      <c r="A82" s="42">
        <v>0.4270833333333333</v>
      </c>
      <c r="B82" s="43">
        <v>29</v>
      </c>
      <c r="C82" s="43">
        <v>13</v>
      </c>
      <c r="D82" s="43">
        <v>4</v>
      </c>
      <c r="E82" s="43">
        <v>6</v>
      </c>
      <c r="F82" s="43">
        <v>9</v>
      </c>
      <c r="G82" s="43">
        <v>8</v>
      </c>
      <c r="H82" s="43">
        <v>9</v>
      </c>
      <c r="I82" s="43">
        <v>8</v>
      </c>
      <c r="J82" s="43">
        <v>6</v>
      </c>
      <c r="K82" s="43">
        <v>14</v>
      </c>
      <c r="L82" s="43">
        <v>38</v>
      </c>
      <c r="M82" s="43">
        <v>6</v>
      </c>
      <c r="N82" s="43">
        <v>16</v>
      </c>
      <c r="O82" s="43">
        <v>9</v>
      </c>
      <c r="P82" s="43">
        <v>6</v>
      </c>
      <c r="Q82" s="43">
        <v>9</v>
      </c>
      <c r="R82" s="43">
        <v>7</v>
      </c>
      <c r="S82" s="43">
        <v>21</v>
      </c>
      <c r="T82" s="43">
        <v>5</v>
      </c>
      <c r="U82" s="43">
        <v>15</v>
      </c>
      <c r="V82" s="43">
        <v>21</v>
      </c>
      <c r="W82" s="43">
        <v>20</v>
      </c>
      <c r="X82" s="43">
        <v>16</v>
      </c>
      <c r="Y82" t="s" s="44">
        <v>6</v>
      </c>
      <c r="Z82" t="s" s="44">
        <v>6</v>
      </c>
      <c r="AA82" s="43">
        <v>8</v>
      </c>
      <c r="AB82" s="43">
        <v>5</v>
      </c>
      <c r="AC82" s="43">
        <v>7</v>
      </c>
      <c r="AD82" s="43">
        <v>8</v>
      </c>
      <c r="AE82" s="43">
        <v>5</v>
      </c>
      <c r="AF82" s="43">
        <v>8</v>
      </c>
      <c r="AG82" s="45">
        <v>0.4270833333333333</v>
      </c>
      <c r="AH82" s="43">
        <v>9</v>
      </c>
      <c r="AI82" s="43">
        <v>11</v>
      </c>
      <c r="AJ82" s="43">
        <v>8</v>
      </c>
      <c r="AK82" s="43">
        <v>23</v>
      </c>
      <c r="AL82" s="43">
        <v>12</v>
      </c>
      <c r="AM82" s="43">
        <v>6</v>
      </c>
      <c r="AN82" s="43">
        <v>5</v>
      </c>
      <c r="AO82" s="43">
        <v>12</v>
      </c>
      <c r="AP82" s="43">
        <v>8</v>
      </c>
      <c r="AQ82" s="43">
        <v>8</v>
      </c>
      <c r="AR82" s="43">
        <v>12</v>
      </c>
      <c r="AS82" s="43">
        <v>8</v>
      </c>
      <c r="AT82" s="43">
        <v>7</v>
      </c>
      <c r="AU82" s="43">
        <v>15</v>
      </c>
      <c r="AV82" t="s" s="44">
        <v>6</v>
      </c>
      <c r="AW82" t="s" s="44">
        <v>6</v>
      </c>
      <c r="AX82" t="s" s="44">
        <v>6</v>
      </c>
      <c r="AY82" t="s" s="44">
        <v>6</v>
      </c>
      <c r="AZ82" t="s" s="44">
        <v>6</v>
      </c>
      <c r="BA82" t="s" s="44">
        <v>6</v>
      </c>
      <c r="BB82" s="43">
        <v>21</v>
      </c>
      <c r="BC82" s="43">
        <v>8</v>
      </c>
      <c r="BD82" s="43">
        <v>15</v>
      </c>
      <c r="BE82" s="43">
        <v>8</v>
      </c>
      <c r="BF82" s="43">
        <v>8</v>
      </c>
      <c r="BG82" s="43">
        <v>23</v>
      </c>
      <c r="BH82" s="43">
        <v>8</v>
      </c>
      <c r="BI82" s="43">
        <v>11</v>
      </c>
      <c r="BJ82" s="43">
        <v>15</v>
      </c>
      <c r="BK82" t="s" s="44">
        <v>6</v>
      </c>
      <c r="BL82" t="s" s="44">
        <v>6</v>
      </c>
      <c r="BM82" s="45">
        <v>0.4270833333333333</v>
      </c>
      <c r="BN82" s="43">
        <v>8</v>
      </c>
      <c r="BO82" s="43">
        <v>19</v>
      </c>
      <c r="BP82" s="43">
        <v>20</v>
      </c>
      <c r="BQ82" s="43">
        <v>9</v>
      </c>
      <c r="BR82" s="43">
        <v>11</v>
      </c>
      <c r="BS82" s="43">
        <v>12</v>
      </c>
      <c r="BT82" s="43">
        <v>16</v>
      </c>
      <c r="BU82" s="43">
        <v>9</v>
      </c>
      <c r="BV82" s="43">
        <v>17</v>
      </c>
      <c r="BW82" s="43">
        <v>13</v>
      </c>
      <c r="BX82" s="43">
        <v>9</v>
      </c>
      <c r="BY82" s="43">
        <v>8</v>
      </c>
      <c r="BZ82" s="43">
        <v>14</v>
      </c>
      <c r="CA82" s="43">
        <v>8</v>
      </c>
      <c r="CB82" s="43">
        <v>12</v>
      </c>
      <c r="CC82" s="43">
        <v>19</v>
      </c>
      <c r="CD82" s="43">
        <v>7</v>
      </c>
      <c r="CE82" s="43">
        <v>11</v>
      </c>
      <c r="CF82" s="43">
        <v>16</v>
      </c>
      <c r="CG82" s="43">
        <v>16</v>
      </c>
      <c r="CH82" s="43">
        <v>14</v>
      </c>
      <c r="CI82" s="43">
        <v>13</v>
      </c>
      <c r="CJ82" s="43">
        <v>13</v>
      </c>
      <c r="CK82" s="43">
        <v>13</v>
      </c>
      <c r="CL82" s="43">
        <v>13</v>
      </c>
      <c r="CM82" s="43">
        <v>11</v>
      </c>
      <c r="CN82" s="43">
        <v>9</v>
      </c>
      <c r="CO82" s="43">
        <v>12</v>
      </c>
      <c r="CP82" s="43">
        <v>12</v>
      </c>
      <c r="CQ82" s="43">
        <v>8</v>
      </c>
      <c r="CR82" s="43">
        <v>15</v>
      </c>
      <c r="CS82" s="47">
        <f>(SUM(B82:AF82)+SUM(AH82:BL82)+SUM(BN82:CR82))/90</f>
        <v>10.9333333333333</v>
      </c>
      <c r="CT82" s="41"/>
    </row>
    <row r="83" ht="18.5" customHeight="1">
      <c r="A83" s="42">
        <v>0.4479166666666667</v>
      </c>
      <c r="B83" s="43">
        <v>42</v>
      </c>
      <c r="C83" s="43">
        <v>12</v>
      </c>
      <c r="D83" s="43">
        <v>4</v>
      </c>
      <c r="E83" s="43">
        <v>6</v>
      </c>
      <c r="F83" s="43">
        <v>7</v>
      </c>
      <c r="G83" s="43">
        <v>9</v>
      </c>
      <c r="H83" s="43">
        <v>8</v>
      </c>
      <c r="I83" s="43">
        <v>6</v>
      </c>
      <c r="J83" s="43">
        <v>6</v>
      </c>
      <c r="K83" s="43">
        <v>11</v>
      </c>
      <c r="L83" s="43">
        <v>35</v>
      </c>
      <c r="M83" s="43">
        <v>5</v>
      </c>
      <c r="N83" s="43">
        <v>13</v>
      </c>
      <c r="O83" s="43">
        <v>7</v>
      </c>
      <c r="P83" s="43">
        <v>8</v>
      </c>
      <c r="Q83" s="43">
        <v>5</v>
      </c>
      <c r="R83" s="43">
        <v>7</v>
      </c>
      <c r="S83" s="43">
        <v>15</v>
      </c>
      <c r="T83" s="43">
        <v>4</v>
      </c>
      <c r="U83" s="43">
        <v>9</v>
      </c>
      <c r="V83" s="43">
        <v>19</v>
      </c>
      <c r="W83" s="43">
        <v>21</v>
      </c>
      <c r="X83" s="43">
        <v>15</v>
      </c>
      <c r="Y83" t="s" s="44">
        <v>6</v>
      </c>
      <c r="Z83" t="s" s="44">
        <v>6</v>
      </c>
      <c r="AA83" s="43">
        <v>5</v>
      </c>
      <c r="AB83" s="43">
        <v>5</v>
      </c>
      <c r="AC83" s="43">
        <v>5</v>
      </c>
      <c r="AD83" s="43">
        <v>8</v>
      </c>
      <c r="AE83" s="43">
        <v>5</v>
      </c>
      <c r="AF83" s="43">
        <v>7</v>
      </c>
      <c r="AG83" s="45">
        <v>0.4479166666666667</v>
      </c>
      <c r="AH83" s="43">
        <v>8</v>
      </c>
      <c r="AI83" s="43">
        <v>7</v>
      </c>
      <c r="AJ83" s="43">
        <v>9</v>
      </c>
      <c r="AK83" s="43">
        <v>25</v>
      </c>
      <c r="AL83" s="43">
        <v>19</v>
      </c>
      <c r="AM83" s="43">
        <v>5</v>
      </c>
      <c r="AN83" s="43">
        <v>6</v>
      </c>
      <c r="AO83" s="43">
        <v>11</v>
      </c>
      <c r="AP83" s="43">
        <v>7</v>
      </c>
      <c r="AQ83" s="43">
        <v>7</v>
      </c>
      <c r="AR83" s="43">
        <v>14</v>
      </c>
      <c r="AS83" s="43">
        <v>13</v>
      </c>
      <c r="AT83" s="43">
        <v>9</v>
      </c>
      <c r="AU83" s="43">
        <v>18</v>
      </c>
      <c r="AV83" t="s" s="44">
        <v>6</v>
      </c>
      <c r="AW83" t="s" s="44">
        <v>6</v>
      </c>
      <c r="AX83" t="s" s="44">
        <v>6</v>
      </c>
      <c r="AY83" t="s" s="44">
        <v>6</v>
      </c>
      <c r="AZ83" t="s" s="44">
        <v>6</v>
      </c>
      <c r="BA83" t="s" s="44">
        <v>6</v>
      </c>
      <c r="BB83" s="43">
        <v>17</v>
      </c>
      <c r="BC83" s="43">
        <v>7</v>
      </c>
      <c r="BD83" s="43">
        <v>11</v>
      </c>
      <c r="BE83" s="43">
        <v>9</v>
      </c>
      <c r="BF83" s="43">
        <v>9</v>
      </c>
      <c r="BG83" s="43">
        <v>19</v>
      </c>
      <c r="BH83" s="43">
        <v>8</v>
      </c>
      <c r="BI83" s="43">
        <v>9</v>
      </c>
      <c r="BJ83" s="43">
        <v>13</v>
      </c>
      <c r="BK83" t="s" s="44">
        <v>6</v>
      </c>
      <c r="BL83" t="s" s="44">
        <v>6</v>
      </c>
      <c r="BM83" s="45">
        <v>0.4479166666666667</v>
      </c>
      <c r="BN83" s="43">
        <v>7</v>
      </c>
      <c r="BO83" s="43">
        <v>15</v>
      </c>
      <c r="BP83" s="43">
        <v>17</v>
      </c>
      <c r="BQ83" s="43">
        <v>13</v>
      </c>
      <c r="BR83" s="43">
        <v>13</v>
      </c>
      <c r="BS83" s="43">
        <v>13</v>
      </c>
      <c r="BT83" s="43">
        <v>19</v>
      </c>
      <c r="BU83" s="43">
        <v>8</v>
      </c>
      <c r="BV83" s="43">
        <v>21</v>
      </c>
      <c r="BW83" s="43">
        <v>19</v>
      </c>
      <c r="BX83" s="43">
        <v>8</v>
      </c>
      <c r="BY83" s="43">
        <v>7</v>
      </c>
      <c r="BZ83" s="43">
        <v>11</v>
      </c>
      <c r="CA83" s="43">
        <v>9</v>
      </c>
      <c r="CB83" s="43">
        <v>12</v>
      </c>
      <c r="CC83" s="43">
        <v>20</v>
      </c>
      <c r="CD83" s="43">
        <v>14</v>
      </c>
      <c r="CE83" s="43">
        <v>11</v>
      </c>
      <c r="CF83" s="43">
        <v>15</v>
      </c>
      <c r="CG83" s="43">
        <v>17</v>
      </c>
      <c r="CH83" s="43">
        <v>16</v>
      </c>
      <c r="CI83" s="43">
        <v>14</v>
      </c>
      <c r="CJ83" s="43">
        <v>15</v>
      </c>
      <c r="CK83" s="43">
        <v>13</v>
      </c>
      <c r="CL83" s="43">
        <v>15</v>
      </c>
      <c r="CM83" s="43">
        <v>11</v>
      </c>
      <c r="CN83" s="43">
        <v>8</v>
      </c>
      <c r="CO83" s="43">
        <v>15</v>
      </c>
      <c r="CP83" s="43">
        <v>12</v>
      </c>
      <c r="CQ83" s="43">
        <v>13</v>
      </c>
      <c r="CR83" s="43">
        <v>12</v>
      </c>
      <c r="CS83" s="47">
        <f>(SUM(B83:AF83)+SUM(AH83:BL83)+SUM(BN83:CR83))/90</f>
        <v>10.9111111111111</v>
      </c>
      <c r="CT83" s="41"/>
    </row>
    <row r="84" ht="18.5" customHeight="1">
      <c r="A84" s="42">
        <v>0.46875</v>
      </c>
      <c r="B84" s="43">
        <v>35</v>
      </c>
      <c r="C84" s="43">
        <v>12</v>
      </c>
      <c r="D84" s="43">
        <v>4</v>
      </c>
      <c r="E84" s="43">
        <v>7</v>
      </c>
      <c r="F84" s="43">
        <v>8</v>
      </c>
      <c r="G84" s="43">
        <v>6</v>
      </c>
      <c r="H84" s="43">
        <v>7</v>
      </c>
      <c r="I84" s="43">
        <v>5</v>
      </c>
      <c r="J84" s="43">
        <v>7</v>
      </c>
      <c r="K84" s="43">
        <v>6</v>
      </c>
      <c r="L84" s="43">
        <v>29</v>
      </c>
      <c r="M84" s="43">
        <v>7</v>
      </c>
      <c r="N84" s="43">
        <v>9</v>
      </c>
      <c r="O84" s="43">
        <v>7</v>
      </c>
      <c r="P84" s="43">
        <v>7</v>
      </c>
      <c r="Q84" s="43">
        <v>4</v>
      </c>
      <c r="R84" s="43">
        <v>6</v>
      </c>
      <c r="S84" s="43">
        <v>13</v>
      </c>
      <c r="T84" s="43">
        <v>6</v>
      </c>
      <c r="U84" s="43">
        <v>9</v>
      </c>
      <c r="V84" s="43">
        <v>17</v>
      </c>
      <c r="W84" s="43">
        <v>20</v>
      </c>
      <c r="X84" s="43">
        <v>13</v>
      </c>
      <c r="Y84" t="s" s="44">
        <v>6</v>
      </c>
      <c r="Z84" t="s" s="44">
        <v>6</v>
      </c>
      <c r="AA84" s="43">
        <v>5</v>
      </c>
      <c r="AB84" s="43">
        <v>5</v>
      </c>
      <c r="AC84" s="43">
        <v>7</v>
      </c>
      <c r="AD84" s="43">
        <v>12</v>
      </c>
      <c r="AE84" s="43">
        <v>5</v>
      </c>
      <c r="AF84" s="43">
        <v>9</v>
      </c>
      <c r="AG84" s="45">
        <v>0.46875</v>
      </c>
      <c r="AH84" s="43">
        <v>7</v>
      </c>
      <c r="AI84" s="43">
        <v>9</v>
      </c>
      <c r="AJ84" s="43">
        <v>9</v>
      </c>
      <c r="AK84" s="43">
        <v>22</v>
      </c>
      <c r="AL84" s="43">
        <v>25</v>
      </c>
      <c r="AM84" s="43">
        <v>7</v>
      </c>
      <c r="AN84" s="43">
        <v>6</v>
      </c>
      <c r="AO84" s="43">
        <v>13</v>
      </c>
      <c r="AP84" s="43">
        <v>9</v>
      </c>
      <c r="AQ84" s="43">
        <v>7</v>
      </c>
      <c r="AR84" s="43">
        <v>14</v>
      </c>
      <c r="AS84" s="43">
        <v>17</v>
      </c>
      <c r="AT84" s="43">
        <v>7</v>
      </c>
      <c r="AU84" s="43">
        <v>17</v>
      </c>
      <c r="AV84" t="s" s="44">
        <v>6</v>
      </c>
      <c r="AW84" t="s" s="44">
        <v>6</v>
      </c>
      <c r="AX84" t="s" s="44">
        <v>6</v>
      </c>
      <c r="AY84" t="s" s="44">
        <v>6</v>
      </c>
      <c r="AZ84" t="s" s="44">
        <v>6</v>
      </c>
      <c r="BA84" t="s" s="44">
        <v>6</v>
      </c>
      <c r="BB84" s="43">
        <v>15</v>
      </c>
      <c r="BC84" s="43">
        <v>8</v>
      </c>
      <c r="BD84" s="43">
        <v>9</v>
      </c>
      <c r="BE84" s="43">
        <v>11</v>
      </c>
      <c r="BF84" s="43">
        <v>9</v>
      </c>
      <c r="BG84" s="43">
        <v>21</v>
      </c>
      <c r="BH84" s="43">
        <v>8</v>
      </c>
      <c r="BI84" s="43">
        <v>9</v>
      </c>
      <c r="BJ84" s="43">
        <v>13</v>
      </c>
      <c r="BK84" t="s" s="44">
        <v>6</v>
      </c>
      <c r="BL84" t="s" s="44">
        <v>6</v>
      </c>
      <c r="BM84" s="45">
        <v>0.46875</v>
      </c>
      <c r="BN84" s="43">
        <v>11</v>
      </c>
      <c r="BO84" s="43">
        <v>26</v>
      </c>
      <c r="BP84" s="43">
        <v>17</v>
      </c>
      <c r="BQ84" s="43">
        <v>12</v>
      </c>
      <c r="BR84" s="43">
        <v>11</v>
      </c>
      <c r="BS84" s="43">
        <v>14</v>
      </c>
      <c r="BT84" s="43">
        <v>13</v>
      </c>
      <c r="BU84" s="43">
        <v>9</v>
      </c>
      <c r="BV84" s="43">
        <v>15</v>
      </c>
      <c r="BW84" s="43">
        <v>15</v>
      </c>
      <c r="BX84" s="43">
        <v>8</v>
      </c>
      <c r="BY84" s="43">
        <v>8</v>
      </c>
      <c r="BZ84" s="43">
        <v>13</v>
      </c>
      <c r="CA84" s="43">
        <v>17</v>
      </c>
      <c r="CB84" s="43">
        <v>14</v>
      </c>
      <c r="CC84" s="43">
        <v>19</v>
      </c>
      <c r="CD84" s="43">
        <v>11</v>
      </c>
      <c r="CE84" s="43">
        <v>12</v>
      </c>
      <c r="CF84" s="43">
        <v>19</v>
      </c>
      <c r="CG84" s="43">
        <v>18</v>
      </c>
      <c r="CH84" s="43">
        <v>16</v>
      </c>
      <c r="CI84" s="43">
        <v>15</v>
      </c>
      <c r="CJ84" s="43">
        <v>14</v>
      </c>
      <c r="CK84" s="43">
        <v>14</v>
      </c>
      <c r="CL84" s="43">
        <v>14</v>
      </c>
      <c r="CM84" s="43">
        <v>11</v>
      </c>
      <c r="CN84" s="43">
        <v>8</v>
      </c>
      <c r="CO84" s="43">
        <v>12</v>
      </c>
      <c r="CP84" s="43">
        <v>11</v>
      </c>
      <c r="CQ84" s="43">
        <v>13</v>
      </c>
      <c r="CR84" s="43">
        <v>13</v>
      </c>
      <c r="CS84" s="47">
        <f>(SUM(B84:AF84)+SUM(AH84:BL84)+SUM(BN84:CR84))/90</f>
        <v>10.9111111111111</v>
      </c>
      <c r="CT84" s="41"/>
    </row>
    <row r="85" ht="18.5" customHeight="1">
      <c r="A85" s="42">
        <v>0.4895833333333333</v>
      </c>
      <c r="B85" s="43">
        <v>5</v>
      </c>
      <c r="C85" s="43">
        <v>7</v>
      </c>
      <c r="D85" s="43">
        <v>5</v>
      </c>
      <c r="E85" s="43">
        <v>9</v>
      </c>
      <c r="F85" s="43">
        <v>8</v>
      </c>
      <c r="G85" s="43">
        <v>4</v>
      </c>
      <c r="H85" s="43">
        <v>8</v>
      </c>
      <c r="I85" s="43">
        <v>4</v>
      </c>
      <c r="J85" s="43">
        <v>5</v>
      </c>
      <c r="K85" s="43">
        <v>6</v>
      </c>
      <c r="L85" s="43">
        <v>6</v>
      </c>
      <c r="M85" s="43">
        <v>7</v>
      </c>
      <c r="N85" s="43">
        <v>13</v>
      </c>
      <c r="O85" s="43">
        <v>9</v>
      </c>
      <c r="P85" s="43">
        <v>9</v>
      </c>
      <c r="Q85" s="43">
        <v>3</v>
      </c>
      <c r="R85" s="43">
        <v>11</v>
      </c>
      <c r="S85" s="43">
        <v>17</v>
      </c>
      <c r="T85" s="43">
        <v>7</v>
      </c>
      <c r="U85" s="43">
        <v>8</v>
      </c>
      <c r="V85" s="43">
        <v>16</v>
      </c>
      <c r="W85" s="43">
        <v>16</v>
      </c>
      <c r="X85" s="43">
        <v>18</v>
      </c>
      <c r="Y85" t="s" s="44">
        <v>6</v>
      </c>
      <c r="Z85" t="s" s="44">
        <v>6</v>
      </c>
      <c r="AA85" s="43">
        <v>4</v>
      </c>
      <c r="AB85" s="43">
        <v>4</v>
      </c>
      <c r="AC85" s="43">
        <v>9</v>
      </c>
      <c r="AD85" s="43">
        <v>13</v>
      </c>
      <c r="AE85" s="43">
        <v>6</v>
      </c>
      <c r="AF85" s="43">
        <v>6</v>
      </c>
      <c r="AG85" s="45">
        <v>0.4895833333333333</v>
      </c>
      <c r="AH85" s="43">
        <v>5</v>
      </c>
      <c r="AI85" s="43">
        <v>7</v>
      </c>
      <c r="AJ85" s="43">
        <v>14</v>
      </c>
      <c r="AK85" s="43">
        <v>21</v>
      </c>
      <c r="AL85" s="43">
        <v>21</v>
      </c>
      <c r="AM85" s="43">
        <v>6</v>
      </c>
      <c r="AN85" s="43">
        <v>6</v>
      </c>
      <c r="AO85" s="43">
        <v>13</v>
      </c>
      <c r="AP85" s="43">
        <v>8</v>
      </c>
      <c r="AQ85" s="43">
        <v>7</v>
      </c>
      <c r="AR85" s="43">
        <v>13</v>
      </c>
      <c r="AS85" s="43">
        <v>13</v>
      </c>
      <c r="AT85" s="43">
        <v>8</v>
      </c>
      <c r="AU85" s="43">
        <v>17</v>
      </c>
      <c r="AV85" t="s" s="44">
        <v>6</v>
      </c>
      <c r="AW85" t="s" s="44">
        <v>6</v>
      </c>
      <c r="AX85" t="s" s="44">
        <v>6</v>
      </c>
      <c r="AY85" t="s" s="44">
        <v>6</v>
      </c>
      <c r="AZ85" t="s" s="44">
        <v>6</v>
      </c>
      <c r="BA85" t="s" s="44">
        <v>6</v>
      </c>
      <c r="BB85" s="43">
        <v>19</v>
      </c>
      <c r="BC85" s="43">
        <v>9</v>
      </c>
      <c r="BD85" s="43">
        <v>9</v>
      </c>
      <c r="BE85" s="43">
        <v>15</v>
      </c>
      <c r="BF85" s="43">
        <v>12</v>
      </c>
      <c r="BG85" s="43">
        <v>23</v>
      </c>
      <c r="BH85" s="43">
        <v>8</v>
      </c>
      <c r="BI85" s="43">
        <v>13</v>
      </c>
      <c r="BJ85" s="43">
        <v>15</v>
      </c>
      <c r="BK85" t="s" s="44">
        <v>6</v>
      </c>
      <c r="BL85" t="s" s="44">
        <v>6</v>
      </c>
      <c r="BM85" s="45">
        <v>0.4895833333333333</v>
      </c>
      <c r="BN85" s="43">
        <v>12</v>
      </c>
      <c r="BO85" s="43">
        <v>17</v>
      </c>
      <c r="BP85" s="43">
        <v>17</v>
      </c>
      <c r="BQ85" s="43">
        <v>13</v>
      </c>
      <c r="BR85" s="43">
        <v>12</v>
      </c>
      <c r="BS85" s="43">
        <v>14</v>
      </c>
      <c r="BT85" s="43">
        <v>12</v>
      </c>
      <c r="BU85" s="43">
        <v>11</v>
      </c>
      <c r="BV85" s="43">
        <v>24</v>
      </c>
      <c r="BW85" s="43">
        <v>18</v>
      </c>
      <c r="BX85" s="43">
        <v>11</v>
      </c>
      <c r="BY85" s="43">
        <v>8</v>
      </c>
      <c r="BZ85" s="43">
        <v>13</v>
      </c>
      <c r="CA85" s="43">
        <v>13</v>
      </c>
      <c r="CB85" s="43">
        <v>14</v>
      </c>
      <c r="CC85" s="43">
        <v>18</v>
      </c>
      <c r="CD85" s="43">
        <v>12</v>
      </c>
      <c r="CE85" s="43">
        <v>15</v>
      </c>
      <c r="CF85" s="43">
        <v>20</v>
      </c>
      <c r="CG85" s="43">
        <v>15</v>
      </c>
      <c r="CH85" s="43">
        <v>14</v>
      </c>
      <c r="CI85" s="43">
        <v>15</v>
      </c>
      <c r="CJ85" s="43">
        <v>12</v>
      </c>
      <c r="CK85" s="43">
        <v>12</v>
      </c>
      <c r="CL85" s="43">
        <v>15</v>
      </c>
      <c r="CM85" s="43">
        <v>11</v>
      </c>
      <c r="CN85" s="43">
        <v>8</v>
      </c>
      <c r="CO85" s="43">
        <v>13</v>
      </c>
      <c r="CP85" s="43">
        <v>13</v>
      </c>
      <c r="CQ85" s="43">
        <v>12</v>
      </c>
      <c r="CR85" s="43">
        <v>15</v>
      </c>
      <c r="CS85" s="47">
        <f>(SUM(B85:AF85)+SUM(AH85:BL85)+SUM(BN85:CR85))/90</f>
        <v>10.6</v>
      </c>
      <c r="CT85" s="41"/>
    </row>
    <row r="86" ht="18.5" customHeight="1">
      <c r="A86" s="42">
        <v>0.5104166666666666</v>
      </c>
      <c r="B86" s="43">
        <v>4</v>
      </c>
      <c r="C86" s="43">
        <v>8</v>
      </c>
      <c r="D86" s="43">
        <v>7</v>
      </c>
      <c r="E86" s="43">
        <v>13</v>
      </c>
      <c r="F86" s="43">
        <v>8</v>
      </c>
      <c r="G86" s="43">
        <v>5</v>
      </c>
      <c r="H86" s="43">
        <v>7</v>
      </c>
      <c r="I86" s="43">
        <v>5</v>
      </c>
      <c r="J86" s="43">
        <v>5</v>
      </c>
      <c r="K86" s="43">
        <v>11</v>
      </c>
      <c r="L86" s="43">
        <v>6</v>
      </c>
      <c r="M86" s="43">
        <v>6</v>
      </c>
      <c r="N86" s="43">
        <v>12</v>
      </c>
      <c r="O86" s="43">
        <v>14</v>
      </c>
      <c r="P86" s="43">
        <v>6</v>
      </c>
      <c r="Q86" s="43">
        <v>4</v>
      </c>
      <c r="R86" s="43">
        <v>5</v>
      </c>
      <c r="S86" s="43">
        <v>17</v>
      </c>
      <c r="T86" s="43">
        <v>7</v>
      </c>
      <c r="U86" s="43">
        <v>11</v>
      </c>
      <c r="V86" s="43">
        <v>17</v>
      </c>
      <c r="W86" s="43">
        <v>17</v>
      </c>
      <c r="X86" s="43">
        <v>20</v>
      </c>
      <c r="Y86" t="s" s="44">
        <v>6</v>
      </c>
      <c r="Z86" t="s" s="44">
        <v>6</v>
      </c>
      <c r="AA86" s="43">
        <v>6</v>
      </c>
      <c r="AB86" s="43">
        <v>5</v>
      </c>
      <c r="AC86" s="43">
        <v>11</v>
      </c>
      <c r="AD86" s="43">
        <v>9</v>
      </c>
      <c r="AE86" s="43">
        <v>7</v>
      </c>
      <c r="AF86" s="43">
        <v>6</v>
      </c>
      <c r="AG86" s="45">
        <v>0.5104166666666666</v>
      </c>
      <c r="AH86" s="43">
        <v>7</v>
      </c>
      <c r="AI86" s="43">
        <v>11</v>
      </c>
      <c r="AJ86" s="43">
        <v>17</v>
      </c>
      <c r="AK86" s="43">
        <v>27</v>
      </c>
      <c r="AL86" s="43">
        <v>18</v>
      </c>
      <c r="AM86" s="43">
        <v>7</v>
      </c>
      <c r="AN86" s="43">
        <v>7</v>
      </c>
      <c r="AO86" s="43">
        <v>13</v>
      </c>
      <c r="AP86" s="43">
        <v>8</v>
      </c>
      <c r="AQ86" s="43">
        <v>12</v>
      </c>
      <c r="AR86" s="43">
        <v>13</v>
      </c>
      <c r="AS86" s="43">
        <v>16</v>
      </c>
      <c r="AT86" s="43">
        <v>7</v>
      </c>
      <c r="AU86" s="43">
        <v>19</v>
      </c>
      <c r="AV86" t="s" s="44">
        <v>6</v>
      </c>
      <c r="AW86" t="s" s="44">
        <v>6</v>
      </c>
      <c r="AX86" t="s" s="44">
        <v>6</v>
      </c>
      <c r="AY86" t="s" s="44">
        <v>6</v>
      </c>
      <c r="AZ86" t="s" s="44">
        <v>6</v>
      </c>
      <c r="BA86" t="s" s="44">
        <v>6</v>
      </c>
      <c r="BB86" s="43">
        <v>15</v>
      </c>
      <c r="BC86" s="43">
        <v>11</v>
      </c>
      <c r="BD86" s="43">
        <v>11</v>
      </c>
      <c r="BE86" s="43">
        <v>12</v>
      </c>
      <c r="BF86" s="43">
        <v>11</v>
      </c>
      <c r="BG86" s="43">
        <v>21</v>
      </c>
      <c r="BH86" s="43">
        <v>8</v>
      </c>
      <c r="BI86" s="43">
        <v>11</v>
      </c>
      <c r="BJ86" s="43">
        <v>14</v>
      </c>
      <c r="BK86" t="s" s="44">
        <v>6</v>
      </c>
      <c r="BL86" t="s" s="44">
        <v>6</v>
      </c>
      <c r="BM86" s="45">
        <v>0.5104166666666666</v>
      </c>
      <c r="BN86" s="43">
        <v>11</v>
      </c>
      <c r="BO86" s="43">
        <v>13</v>
      </c>
      <c r="BP86" s="43">
        <v>15</v>
      </c>
      <c r="BQ86" s="43">
        <v>14</v>
      </c>
      <c r="BR86" s="43">
        <v>15</v>
      </c>
      <c r="BS86" s="43">
        <v>13</v>
      </c>
      <c r="BT86" s="43">
        <v>15</v>
      </c>
      <c r="BU86" s="43">
        <v>12</v>
      </c>
      <c r="BV86" s="43">
        <v>22</v>
      </c>
      <c r="BW86" s="43">
        <v>20</v>
      </c>
      <c r="BX86" s="43">
        <v>11</v>
      </c>
      <c r="BY86" s="43">
        <v>11</v>
      </c>
      <c r="BZ86" s="43">
        <v>14</v>
      </c>
      <c r="CA86" s="43">
        <v>14</v>
      </c>
      <c r="CB86" s="43">
        <v>14</v>
      </c>
      <c r="CC86" s="43">
        <v>19</v>
      </c>
      <c r="CD86" s="43">
        <v>16</v>
      </c>
      <c r="CE86" s="43">
        <v>16</v>
      </c>
      <c r="CF86" s="43">
        <v>15</v>
      </c>
      <c r="CG86" s="43">
        <v>16</v>
      </c>
      <c r="CH86" s="43">
        <v>16</v>
      </c>
      <c r="CI86" s="43">
        <v>15</v>
      </c>
      <c r="CJ86" s="43">
        <v>15</v>
      </c>
      <c r="CK86" s="43">
        <v>15</v>
      </c>
      <c r="CL86" s="43">
        <v>16</v>
      </c>
      <c r="CM86" s="43">
        <v>11</v>
      </c>
      <c r="CN86" s="43">
        <v>9</v>
      </c>
      <c r="CO86" s="43">
        <v>14</v>
      </c>
      <c r="CP86" s="43">
        <v>13</v>
      </c>
      <c r="CQ86" s="43">
        <v>12</v>
      </c>
      <c r="CR86" s="43">
        <v>14</v>
      </c>
      <c r="CS86" s="47">
        <f>(SUM(B86:AF86)+SUM(AH86:BL86)+SUM(BN86:CR86))/90</f>
        <v>11.1222222222222</v>
      </c>
      <c r="CT86" s="41"/>
    </row>
    <row r="87" ht="18.5" customHeight="1">
      <c r="A87" s="42">
        <v>0.53125</v>
      </c>
      <c r="B87" s="43">
        <v>6</v>
      </c>
      <c r="C87" s="43">
        <v>7</v>
      </c>
      <c r="D87" s="43">
        <v>8</v>
      </c>
      <c r="E87" s="43">
        <v>15</v>
      </c>
      <c r="F87" s="43">
        <v>4</v>
      </c>
      <c r="G87" s="43">
        <v>6</v>
      </c>
      <c r="H87" s="43">
        <v>12</v>
      </c>
      <c r="I87" s="43">
        <v>6</v>
      </c>
      <c r="J87" s="43">
        <v>4</v>
      </c>
      <c r="K87" s="43">
        <v>6</v>
      </c>
      <c r="L87" s="43">
        <v>7</v>
      </c>
      <c r="M87" s="43">
        <v>5</v>
      </c>
      <c r="N87" s="43">
        <v>14</v>
      </c>
      <c r="O87" s="43">
        <v>9</v>
      </c>
      <c r="P87" s="43">
        <v>6</v>
      </c>
      <c r="Q87" s="43">
        <v>6</v>
      </c>
      <c r="R87" s="43">
        <v>7</v>
      </c>
      <c r="S87" s="43">
        <v>15</v>
      </c>
      <c r="T87" s="43">
        <v>6</v>
      </c>
      <c r="U87" s="43">
        <v>7</v>
      </c>
      <c r="V87" s="43">
        <v>19</v>
      </c>
      <c r="W87" s="43">
        <v>21</v>
      </c>
      <c r="X87" t="s" s="44">
        <v>6</v>
      </c>
      <c r="Y87" t="s" s="44">
        <v>6</v>
      </c>
      <c r="Z87" t="s" s="44">
        <v>6</v>
      </c>
      <c r="AA87" s="43">
        <v>7</v>
      </c>
      <c r="AB87" s="43">
        <v>4</v>
      </c>
      <c r="AC87" s="43">
        <v>13</v>
      </c>
      <c r="AD87" s="43">
        <v>18</v>
      </c>
      <c r="AE87" s="43">
        <v>7</v>
      </c>
      <c r="AF87" s="43">
        <v>9</v>
      </c>
      <c r="AG87" s="45">
        <v>0.53125</v>
      </c>
      <c r="AH87" s="43">
        <v>7</v>
      </c>
      <c r="AI87" s="43">
        <v>9</v>
      </c>
      <c r="AJ87" s="43">
        <v>16</v>
      </c>
      <c r="AK87" s="43">
        <v>28</v>
      </c>
      <c r="AL87" s="43">
        <v>19</v>
      </c>
      <c r="AM87" s="43">
        <v>8</v>
      </c>
      <c r="AN87" s="43">
        <v>7</v>
      </c>
      <c r="AO87" s="43">
        <v>9</v>
      </c>
      <c r="AP87" s="43">
        <v>7</v>
      </c>
      <c r="AQ87" s="43">
        <v>9</v>
      </c>
      <c r="AR87" s="43">
        <v>15</v>
      </c>
      <c r="AS87" s="43">
        <v>12</v>
      </c>
      <c r="AT87" s="43">
        <v>9</v>
      </c>
      <c r="AU87" s="43">
        <v>22</v>
      </c>
      <c r="AV87" t="s" s="44">
        <v>6</v>
      </c>
      <c r="AW87" t="s" s="44">
        <v>6</v>
      </c>
      <c r="AX87" t="s" s="44">
        <v>6</v>
      </c>
      <c r="AY87" t="s" s="44">
        <v>6</v>
      </c>
      <c r="AZ87" t="s" s="44">
        <v>6</v>
      </c>
      <c r="BA87" t="s" s="44">
        <v>6</v>
      </c>
      <c r="BB87" s="43">
        <v>20</v>
      </c>
      <c r="BC87" s="43">
        <v>11</v>
      </c>
      <c r="BD87" s="43">
        <v>11</v>
      </c>
      <c r="BE87" s="43">
        <v>14</v>
      </c>
      <c r="BF87" s="43">
        <v>11</v>
      </c>
      <c r="BG87" s="43">
        <v>24</v>
      </c>
      <c r="BH87" s="43">
        <v>6</v>
      </c>
      <c r="BI87" s="43">
        <v>11</v>
      </c>
      <c r="BJ87" s="43">
        <v>19</v>
      </c>
      <c r="BK87" t="s" s="44">
        <v>6</v>
      </c>
      <c r="BL87" t="s" s="44">
        <v>6</v>
      </c>
      <c r="BM87" s="45">
        <v>0.53125</v>
      </c>
      <c r="BN87" s="43">
        <v>11</v>
      </c>
      <c r="BO87" s="43">
        <v>13</v>
      </c>
      <c r="BP87" s="43">
        <v>24</v>
      </c>
      <c r="BQ87" s="43">
        <v>13</v>
      </c>
      <c r="BR87" s="43">
        <v>12</v>
      </c>
      <c r="BS87" s="43">
        <v>13</v>
      </c>
      <c r="BT87" s="43">
        <v>20</v>
      </c>
      <c r="BU87" s="43">
        <v>12</v>
      </c>
      <c r="BV87" s="43">
        <v>25</v>
      </c>
      <c r="BW87" s="43">
        <v>18</v>
      </c>
      <c r="BX87" s="43">
        <v>13</v>
      </c>
      <c r="BY87" s="43">
        <v>8</v>
      </c>
      <c r="BZ87" s="43">
        <v>15</v>
      </c>
      <c r="CA87" s="43">
        <v>20</v>
      </c>
      <c r="CB87" s="43">
        <v>14</v>
      </c>
      <c r="CC87" s="43">
        <v>19</v>
      </c>
      <c r="CD87" s="43">
        <v>13</v>
      </c>
      <c r="CE87" s="43">
        <v>15</v>
      </c>
      <c r="CF87" s="43">
        <v>15</v>
      </c>
      <c r="CG87" s="43">
        <v>17</v>
      </c>
      <c r="CH87" s="43">
        <v>18</v>
      </c>
      <c r="CI87" s="43">
        <v>19</v>
      </c>
      <c r="CJ87" s="43">
        <v>15</v>
      </c>
      <c r="CK87" s="43">
        <v>11</v>
      </c>
      <c r="CL87" s="43">
        <v>16</v>
      </c>
      <c r="CM87" s="43">
        <v>12</v>
      </c>
      <c r="CN87" s="43">
        <v>12</v>
      </c>
      <c r="CO87" s="43">
        <v>18</v>
      </c>
      <c r="CP87" s="43">
        <v>14</v>
      </c>
      <c r="CQ87" s="43">
        <v>15</v>
      </c>
      <c r="CR87" s="43">
        <v>13</v>
      </c>
      <c r="CS87" s="47">
        <f>(SUM(B87:AF87)+SUM(AH87:BL87)+SUM(BN87:CR87))/90</f>
        <v>11.4555555555556</v>
      </c>
      <c r="CT87" s="41"/>
    </row>
    <row r="88" ht="18.5" customHeight="1">
      <c r="A88" s="42">
        <v>0.5520833333333334</v>
      </c>
      <c r="B88" s="43">
        <v>6</v>
      </c>
      <c r="C88" s="43">
        <v>5</v>
      </c>
      <c r="D88" s="43">
        <v>7</v>
      </c>
      <c r="E88" s="43">
        <v>11</v>
      </c>
      <c r="F88" s="43">
        <v>5</v>
      </c>
      <c r="G88" s="43">
        <v>5</v>
      </c>
      <c r="H88" s="43">
        <v>9</v>
      </c>
      <c r="I88" s="43">
        <v>4</v>
      </c>
      <c r="J88" s="43">
        <v>5</v>
      </c>
      <c r="K88" s="43">
        <v>5</v>
      </c>
      <c r="L88" s="43">
        <v>6</v>
      </c>
      <c r="M88" s="43">
        <v>6</v>
      </c>
      <c r="N88" s="43">
        <v>11</v>
      </c>
      <c r="O88" s="43">
        <v>6</v>
      </c>
      <c r="P88" s="43">
        <v>7</v>
      </c>
      <c r="Q88" s="43">
        <v>7</v>
      </c>
      <c r="R88" s="43">
        <v>7</v>
      </c>
      <c r="S88" s="43">
        <v>9</v>
      </c>
      <c r="T88" s="43">
        <v>7</v>
      </c>
      <c r="U88" s="43">
        <v>6</v>
      </c>
      <c r="V88" s="43">
        <v>12</v>
      </c>
      <c r="W88" s="43">
        <v>17</v>
      </c>
      <c r="X88" t="s" s="44">
        <v>6</v>
      </c>
      <c r="Y88" t="s" s="44">
        <v>6</v>
      </c>
      <c r="Z88" s="43">
        <v>5</v>
      </c>
      <c r="AA88" s="43">
        <v>5</v>
      </c>
      <c r="AB88" s="43">
        <v>4</v>
      </c>
      <c r="AC88" s="43">
        <v>15</v>
      </c>
      <c r="AD88" s="43">
        <v>15</v>
      </c>
      <c r="AE88" s="43">
        <v>7</v>
      </c>
      <c r="AF88" s="43">
        <v>8</v>
      </c>
      <c r="AG88" s="45">
        <v>0.5520833333333334</v>
      </c>
      <c r="AH88" s="43">
        <v>6</v>
      </c>
      <c r="AI88" s="43">
        <v>9</v>
      </c>
      <c r="AJ88" s="43">
        <v>16</v>
      </c>
      <c r="AK88" s="43">
        <v>29</v>
      </c>
      <c r="AL88" s="43">
        <v>18</v>
      </c>
      <c r="AM88" s="43">
        <v>8</v>
      </c>
      <c r="AN88" s="43">
        <v>7</v>
      </c>
      <c r="AO88" s="43">
        <v>9</v>
      </c>
      <c r="AP88" s="43">
        <v>7</v>
      </c>
      <c r="AQ88" s="43">
        <v>11</v>
      </c>
      <c r="AR88" s="43">
        <v>17</v>
      </c>
      <c r="AS88" s="43">
        <v>12</v>
      </c>
      <c r="AT88" s="43">
        <v>9</v>
      </c>
      <c r="AU88" s="43">
        <v>17</v>
      </c>
      <c r="AV88" t="s" s="44">
        <v>6</v>
      </c>
      <c r="AW88" t="s" s="44">
        <v>6</v>
      </c>
      <c r="AX88" t="s" s="44">
        <v>6</v>
      </c>
      <c r="AY88" t="s" s="44">
        <v>6</v>
      </c>
      <c r="AZ88" t="s" s="44">
        <v>6</v>
      </c>
      <c r="BA88" t="s" s="44">
        <v>6</v>
      </c>
      <c r="BB88" s="43">
        <v>24</v>
      </c>
      <c r="BC88" s="43">
        <v>12</v>
      </c>
      <c r="BD88" s="43">
        <v>9</v>
      </c>
      <c r="BE88" s="43">
        <v>11</v>
      </c>
      <c r="BF88" s="43">
        <v>16</v>
      </c>
      <c r="BG88" s="43">
        <v>27</v>
      </c>
      <c r="BH88" s="43">
        <v>8</v>
      </c>
      <c r="BI88" s="43">
        <v>15</v>
      </c>
      <c r="BJ88" s="43">
        <v>17</v>
      </c>
      <c r="BK88" t="s" s="44">
        <v>6</v>
      </c>
      <c r="BL88" t="s" s="44">
        <v>6</v>
      </c>
      <c r="BM88" s="45">
        <v>0.5520833333333334</v>
      </c>
      <c r="BN88" s="43">
        <v>11</v>
      </c>
      <c r="BO88" s="43">
        <v>13</v>
      </c>
      <c r="BP88" s="43">
        <v>17</v>
      </c>
      <c r="BQ88" s="43">
        <v>14</v>
      </c>
      <c r="BR88" s="43">
        <v>16</v>
      </c>
      <c r="BS88" s="43">
        <v>14</v>
      </c>
      <c r="BT88" s="43">
        <v>16</v>
      </c>
      <c r="BU88" s="43">
        <v>12</v>
      </c>
      <c r="BV88" s="43">
        <v>24</v>
      </c>
      <c r="BW88" s="43">
        <v>20</v>
      </c>
      <c r="BX88" s="43">
        <v>11</v>
      </c>
      <c r="BY88" s="43">
        <v>9</v>
      </c>
      <c r="BZ88" s="43">
        <v>16</v>
      </c>
      <c r="CA88" s="43">
        <v>15</v>
      </c>
      <c r="CB88" s="43">
        <v>15</v>
      </c>
      <c r="CC88" s="43">
        <v>22</v>
      </c>
      <c r="CD88" s="43">
        <v>13</v>
      </c>
      <c r="CE88" s="43">
        <v>17</v>
      </c>
      <c r="CF88" s="43">
        <v>19</v>
      </c>
      <c r="CG88" s="43">
        <v>21</v>
      </c>
      <c r="CH88" s="43">
        <v>15</v>
      </c>
      <c r="CI88" s="43">
        <v>18</v>
      </c>
      <c r="CJ88" s="43">
        <v>16</v>
      </c>
      <c r="CK88" s="43">
        <v>11</v>
      </c>
      <c r="CL88" s="43">
        <v>16</v>
      </c>
      <c r="CM88" s="43">
        <v>12</v>
      </c>
      <c r="CN88" s="43">
        <v>9</v>
      </c>
      <c r="CO88" s="43">
        <v>13</v>
      </c>
      <c r="CP88" s="43">
        <v>16</v>
      </c>
      <c r="CQ88" s="43">
        <v>14</v>
      </c>
      <c r="CR88" s="43">
        <v>14</v>
      </c>
      <c r="CS88" s="47">
        <f>(SUM(B88:AF88)+SUM(AH88:BL88)+SUM(BN88:CR88))/90</f>
        <v>11.1666666666667</v>
      </c>
      <c r="CT88" s="41"/>
    </row>
    <row r="89" ht="18.5" customHeight="1">
      <c r="A89" s="42">
        <v>0.5729166666666666</v>
      </c>
      <c r="B89" s="43">
        <v>6</v>
      </c>
      <c r="C89" s="43">
        <v>5</v>
      </c>
      <c r="D89" s="43">
        <v>7</v>
      </c>
      <c r="E89" s="43">
        <v>19</v>
      </c>
      <c r="F89" s="43">
        <v>7</v>
      </c>
      <c r="G89" s="43">
        <v>5</v>
      </c>
      <c r="H89" s="43">
        <v>18</v>
      </c>
      <c r="I89" s="43">
        <v>4</v>
      </c>
      <c r="J89" s="43">
        <v>6</v>
      </c>
      <c r="K89" s="43">
        <v>5</v>
      </c>
      <c r="L89" s="43">
        <v>5</v>
      </c>
      <c r="M89" s="43">
        <v>6</v>
      </c>
      <c r="N89" s="43">
        <v>8</v>
      </c>
      <c r="O89" s="43">
        <v>7</v>
      </c>
      <c r="P89" s="43">
        <v>7</v>
      </c>
      <c r="Q89" s="43">
        <v>8</v>
      </c>
      <c r="R89" s="43">
        <v>7</v>
      </c>
      <c r="S89" s="43">
        <v>12</v>
      </c>
      <c r="T89" s="43">
        <v>6</v>
      </c>
      <c r="U89" s="43">
        <v>7</v>
      </c>
      <c r="V89" s="43">
        <v>15</v>
      </c>
      <c r="W89" s="43">
        <v>15</v>
      </c>
      <c r="X89" t="s" s="44">
        <v>6</v>
      </c>
      <c r="Y89" t="s" s="44">
        <v>6</v>
      </c>
      <c r="Z89" s="43">
        <v>4</v>
      </c>
      <c r="AA89" s="43">
        <v>8</v>
      </c>
      <c r="AB89" s="43">
        <v>5</v>
      </c>
      <c r="AC89" s="43">
        <v>17</v>
      </c>
      <c r="AD89" s="43">
        <v>15</v>
      </c>
      <c r="AE89" s="43">
        <v>8</v>
      </c>
      <c r="AF89" s="43">
        <v>7</v>
      </c>
      <c r="AG89" s="45">
        <v>0.5729166666666666</v>
      </c>
      <c r="AH89" s="43">
        <v>6</v>
      </c>
      <c r="AI89" s="43">
        <v>7</v>
      </c>
      <c r="AJ89" s="43">
        <v>15</v>
      </c>
      <c r="AK89" s="43">
        <v>25</v>
      </c>
      <c r="AL89" s="43">
        <v>18</v>
      </c>
      <c r="AM89" s="43">
        <v>9</v>
      </c>
      <c r="AN89" s="43">
        <v>7</v>
      </c>
      <c r="AO89" s="43">
        <v>8</v>
      </c>
      <c r="AP89" s="43">
        <v>6</v>
      </c>
      <c r="AQ89" s="43">
        <v>15</v>
      </c>
      <c r="AR89" s="43">
        <v>13</v>
      </c>
      <c r="AS89" s="43">
        <v>12</v>
      </c>
      <c r="AT89" s="43">
        <v>8</v>
      </c>
      <c r="AU89" s="43">
        <v>17</v>
      </c>
      <c r="AV89" t="s" s="44">
        <v>6</v>
      </c>
      <c r="AW89" t="s" s="44">
        <v>6</v>
      </c>
      <c r="AX89" t="s" s="44">
        <v>6</v>
      </c>
      <c r="AY89" t="s" s="44">
        <v>6</v>
      </c>
      <c r="AZ89" t="s" s="44">
        <v>6</v>
      </c>
      <c r="BA89" t="s" s="44">
        <v>6</v>
      </c>
      <c r="BB89" s="43">
        <v>23</v>
      </c>
      <c r="BC89" s="43">
        <v>9</v>
      </c>
      <c r="BD89" s="43">
        <v>11</v>
      </c>
      <c r="BE89" s="43">
        <v>16</v>
      </c>
      <c r="BF89" s="43">
        <v>19</v>
      </c>
      <c r="BG89" s="43">
        <v>24</v>
      </c>
      <c r="BH89" s="43">
        <v>8</v>
      </c>
      <c r="BI89" s="43">
        <v>14</v>
      </c>
      <c r="BJ89" s="43">
        <v>14</v>
      </c>
      <c r="BK89" t="s" s="44">
        <v>6</v>
      </c>
      <c r="BL89" t="s" s="44">
        <v>6</v>
      </c>
      <c r="BM89" s="45">
        <v>0.5729166666666666</v>
      </c>
      <c r="BN89" s="43">
        <v>11</v>
      </c>
      <c r="BO89" s="43">
        <v>18</v>
      </c>
      <c r="BP89" s="43">
        <v>14</v>
      </c>
      <c r="BQ89" s="43">
        <v>12</v>
      </c>
      <c r="BR89" s="43">
        <v>18</v>
      </c>
      <c r="BS89" s="43">
        <v>13</v>
      </c>
      <c r="BT89" s="43">
        <v>17</v>
      </c>
      <c r="BU89" s="43">
        <v>13</v>
      </c>
      <c r="BV89" s="43">
        <v>23</v>
      </c>
      <c r="BW89" s="43">
        <v>18</v>
      </c>
      <c r="BX89" s="43">
        <v>11</v>
      </c>
      <c r="BY89" s="43">
        <v>8</v>
      </c>
      <c r="BZ89" s="43">
        <v>16</v>
      </c>
      <c r="CA89" s="43">
        <v>16</v>
      </c>
      <c r="CB89" s="43">
        <v>17</v>
      </c>
      <c r="CC89" s="43">
        <v>22</v>
      </c>
      <c r="CD89" s="43">
        <v>14</v>
      </c>
      <c r="CE89" s="43">
        <v>19</v>
      </c>
      <c r="CF89" s="43">
        <v>18</v>
      </c>
      <c r="CG89" s="43">
        <v>18</v>
      </c>
      <c r="CH89" s="43">
        <v>17</v>
      </c>
      <c r="CI89" s="43">
        <v>17</v>
      </c>
      <c r="CJ89" s="43">
        <v>16</v>
      </c>
      <c r="CK89" s="43">
        <v>13</v>
      </c>
      <c r="CL89" s="43">
        <v>16</v>
      </c>
      <c r="CM89" s="43">
        <v>14</v>
      </c>
      <c r="CN89" s="43">
        <v>12</v>
      </c>
      <c r="CO89" s="43">
        <v>16</v>
      </c>
      <c r="CP89" s="43">
        <v>16</v>
      </c>
      <c r="CQ89" s="43">
        <v>14</v>
      </c>
      <c r="CR89" s="43">
        <v>14</v>
      </c>
      <c r="CS89" s="47">
        <f>(SUM(B89:AF89)+SUM(AH89:BL89)+SUM(BN89:CR89))/90</f>
        <v>11.4888888888889</v>
      </c>
      <c r="CT89" s="41"/>
    </row>
    <row r="90" ht="18.5" customHeight="1">
      <c r="A90" s="42">
        <v>0.59375</v>
      </c>
      <c r="B90" s="43">
        <v>6</v>
      </c>
      <c r="C90" s="43">
        <v>4</v>
      </c>
      <c r="D90" s="43">
        <v>9</v>
      </c>
      <c r="E90" s="43">
        <v>12</v>
      </c>
      <c r="F90" s="43">
        <v>6</v>
      </c>
      <c r="G90" s="43">
        <v>5</v>
      </c>
      <c r="H90" s="43">
        <v>9</v>
      </c>
      <c r="I90" s="43">
        <v>5</v>
      </c>
      <c r="J90" s="43">
        <v>6</v>
      </c>
      <c r="K90" s="43">
        <v>5</v>
      </c>
      <c r="L90" s="43">
        <v>8</v>
      </c>
      <c r="M90" s="43">
        <v>7</v>
      </c>
      <c r="N90" s="43">
        <v>8</v>
      </c>
      <c r="O90" s="43">
        <v>11</v>
      </c>
      <c r="P90" s="43">
        <v>6</v>
      </c>
      <c r="Q90" s="43">
        <v>8</v>
      </c>
      <c r="R90" s="43">
        <v>6</v>
      </c>
      <c r="S90" s="43">
        <v>13</v>
      </c>
      <c r="T90" s="43">
        <v>5</v>
      </c>
      <c r="U90" s="43">
        <v>7</v>
      </c>
      <c r="V90" s="43">
        <v>18</v>
      </c>
      <c r="W90" s="43">
        <v>20</v>
      </c>
      <c r="X90" t="s" s="44">
        <v>6</v>
      </c>
      <c r="Y90" t="s" s="44">
        <v>6</v>
      </c>
      <c r="Z90" s="43">
        <v>5</v>
      </c>
      <c r="AA90" s="43">
        <v>4</v>
      </c>
      <c r="AB90" s="43">
        <v>4</v>
      </c>
      <c r="AC90" s="43">
        <v>13</v>
      </c>
      <c r="AD90" s="43">
        <v>14</v>
      </c>
      <c r="AE90" s="43">
        <v>8</v>
      </c>
      <c r="AF90" s="43">
        <v>7</v>
      </c>
      <c r="AG90" s="45">
        <v>0.59375</v>
      </c>
      <c r="AH90" s="43">
        <v>7</v>
      </c>
      <c r="AI90" s="43">
        <v>7</v>
      </c>
      <c r="AJ90" s="43">
        <v>15</v>
      </c>
      <c r="AK90" s="43">
        <v>36</v>
      </c>
      <c r="AL90" s="43">
        <v>13</v>
      </c>
      <c r="AM90" s="43">
        <v>8</v>
      </c>
      <c r="AN90" s="43">
        <v>6</v>
      </c>
      <c r="AO90" s="43">
        <v>8</v>
      </c>
      <c r="AP90" s="43">
        <v>9</v>
      </c>
      <c r="AQ90" s="43">
        <v>15</v>
      </c>
      <c r="AR90" s="43">
        <v>16</v>
      </c>
      <c r="AS90" s="43">
        <v>11</v>
      </c>
      <c r="AT90" s="43">
        <v>8</v>
      </c>
      <c r="AU90" s="43">
        <v>16</v>
      </c>
      <c r="AV90" t="s" s="44">
        <v>6</v>
      </c>
      <c r="AW90" t="s" s="44">
        <v>6</v>
      </c>
      <c r="AX90" t="s" s="44">
        <v>6</v>
      </c>
      <c r="AY90" t="s" s="44">
        <v>6</v>
      </c>
      <c r="AZ90" t="s" s="44">
        <v>6</v>
      </c>
      <c r="BA90" t="s" s="44">
        <v>6</v>
      </c>
      <c r="BB90" s="43">
        <v>17</v>
      </c>
      <c r="BC90" s="43">
        <v>8</v>
      </c>
      <c r="BD90" s="43">
        <v>12</v>
      </c>
      <c r="BE90" s="43">
        <v>16</v>
      </c>
      <c r="BF90" s="43">
        <v>15</v>
      </c>
      <c r="BG90" s="43">
        <v>19</v>
      </c>
      <c r="BH90" s="43">
        <v>7</v>
      </c>
      <c r="BI90" s="43">
        <v>9</v>
      </c>
      <c r="BJ90" s="43">
        <v>16</v>
      </c>
      <c r="BK90" t="s" s="44">
        <v>6</v>
      </c>
      <c r="BL90" t="s" s="44">
        <v>6</v>
      </c>
      <c r="BM90" s="45">
        <v>0.59375</v>
      </c>
      <c r="BN90" s="43">
        <v>13</v>
      </c>
      <c r="BO90" s="43">
        <v>16</v>
      </c>
      <c r="BP90" s="43">
        <v>13</v>
      </c>
      <c r="BQ90" s="43">
        <v>11</v>
      </c>
      <c r="BR90" s="43">
        <v>13</v>
      </c>
      <c r="BS90" s="43">
        <v>16</v>
      </c>
      <c r="BT90" s="43">
        <v>20</v>
      </c>
      <c r="BU90" s="43">
        <v>15</v>
      </c>
      <c r="BV90" s="43">
        <v>26</v>
      </c>
      <c r="BW90" s="43">
        <v>15</v>
      </c>
      <c r="BX90" s="43">
        <v>12</v>
      </c>
      <c r="BY90" s="43">
        <v>13</v>
      </c>
      <c r="BZ90" s="43">
        <v>15</v>
      </c>
      <c r="CA90" s="43">
        <v>15</v>
      </c>
      <c r="CB90" s="43">
        <v>18</v>
      </c>
      <c r="CC90" s="43">
        <v>19</v>
      </c>
      <c r="CD90" s="43">
        <v>17</v>
      </c>
      <c r="CE90" s="43">
        <v>17</v>
      </c>
      <c r="CF90" s="43">
        <v>18</v>
      </c>
      <c r="CG90" s="43">
        <v>15</v>
      </c>
      <c r="CH90" s="43">
        <v>19</v>
      </c>
      <c r="CI90" s="43">
        <v>16</v>
      </c>
      <c r="CJ90" s="43">
        <v>17</v>
      </c>
      <c r="CK90" s="43">
        <v>14</v>
      </c>
      <c r="CL90" s="43">
        <v>16</v>
      </c>
      <c r="CM90" s="43">
        <v>15</v>
      </c>
      <c r="CN90" s="43">
        <v>9</v>
      </c>
      <c r="CO90" s="43">
        <v>17</v>
      </c>
      <c r="CP90" s="43">
        <v>23</v>
      </c>
      <c r="CQ90" s="43">
        <v>17</v>
      </c>
      <c r="CR90" s="43">
        <v>14</v>
      </c>
      <c r="CS90" s="47">
        <f>(SUM(B90:AF90)+SUM(AH90:BL90)+SUM(BN90:CR90))/90</f>
        <v>11.4111111111111</v>
      </c>
      <c r="CT90" s="41"/>
    </row>
    <row r="91" ht="18.5" customHeight="1">
      <c r="A91" s="42">
        <v>0.6145833333333334</v>
      </c>
      <c r="B91" s="43">
        <v>5</v>
      </c>
      <c r="C91" s="43">
        <v>4</v>
      </c>
      <c r="D91" s="43">
        <v>11</v>
      </c>
      <c r="E91" s="43">
        <v>12</v>
      </c>
      <c r="F91" s="43">
        <v>5</v>
      </c>
      <c r="G91" s="43">
        <v>5</v>
      </c>
      <c r="H91" s="43">
        <v>11</v>
      </c>
      <c r="I91" s="43">
        <v>4</v>
      </c>
      <c r="J91" s="43">
        <v>7</v>
      </c>
      <c r="K91" s="43">
        <v>5</v>
      </c>
      <c r="L91" s="43">
        <v>8</v>
      </c>
      <c r="M91" s="43">
        <v>6</v>
      </c>
      <c r="N91" s="43">
        <v>9</v>
      </c>
      <c r="O91" s="43">
        <v>9</v>
      </c>
      <c r="P91" s="43">
        <v>5</v>
      </c>
      <c r="Q91" s="43">
        <v>12</v>
      </c>
      <c r="R91" s="43">
        <v>6</v>
      </c>
      <c r="S91" s="43">
        <v>12</v>
      </c>
      <c r="T91" s="43">
        <v>5</v>
      </c>
      <c r="U91" s="43">
        <v>9</v>
      </c>
      <c r="V91" s="43">
        <v>15</v>
      </c>
      <c r="W91" s="43">
        <v>24</v>
      </c>
      <c r="X91" t="s" s="44">
        <v>6</v>
      </c>
      <c r="Y91" t="s" s="44">
        <v>6</v>
      </c>
      <c r="Z91" s="43">
        <v>4</v>
      </c>
      <c r="AA91" s="43">
        <v>6</v>
      </c>
      <c r="AB91" s="43">
        <v>5</v>
      </c>
      <c r="AC91" s="43">
        <v>11</v>
      </c>
      <c r="AD91" s="43">
        <v>14</v>
      </c>
      <c r="AE91" s="43">
        <v>8</v>
      </c>
      <c r="AF91" s="43">
        <v>8</v>
      </c>
      <c r="AG91" s="45">
        <v>0.6145833333333334</v>
      </c>
      <c r="AH91" s="43">
        <v>8</v>
      </c>
      <c r="AI91" s="43">
        <v>8</v>
      </c>
      <c r="AJ91" s="43">
        <v>15</v>
      </c>
      <c r="AK91" s="43">
        <v>29</v>
      </c>
      <c r="AL91" s="43">
        <v>15</v>
      </c>
      <c r="AM91" s="43">
        <v>7</v>
      </c>
      <c r="AN91" s="43">
        <v>6</v>
      </c>
      <c r="AO91" s="43">
        <v>8</v>
      </c>
      <c r="AP91" s="43">
        <v>8</v>
      </c>
      <c r="AQ91" s="43">
        <v>16</v>
      </c>
      <c r="AR91" s="43">
        <v>12</v>
      </c>
      <c r="AS91" s="43">
        <v>14</v>
      </c>
      <c r="AT91" s="43">
        <v>9</v>
      </c>
      <c r="AU91" s="43">
        <v>18</v>
      </c>
      <c r="AV91" t="s" s="44">
        <v>6</v>
      </c>
      <c r="AW91" t="s" s="44">
        <v>6</v>
      </c>
      <c r="AX91" t="s" s="44">
        <v>6</v>
      </c>
      <c r="AY91" t="s" s="44">
        <v>6</v>
      </c>
      <c r="AZ91" t="s" s="44">
        <v>6</v>
      </c>
      <c r="BA91" t="s" s="44">
        <v>6</v>
      </c>
      <c r="BB91" s="43">
        <v>13</v>
      </c>
      <c r="BC91" s="43">
        <v>11</v>
      </c>
      <c r="BD91" s="43">
        <v>11</v>
      </c>
      <c r="BE91" s="43">
        <v>13</v>
      </c>
      <c r="BF91" s="43">
        <v>15</v>
      </c>
      <c r="BG91" s="43">
        <v>21</v>
      </c>
      <c r="BH91" s="43">
        <v>6</v>
      </c>
      <c r="BI91" s="43">
        <v>12</v>
      </c>
      <c r="BJ91" s="43">
        <v>20</v>
      </c>
      <c r="BK91" t="s" s="44">
        <v>6</v>
      </c>
      <c r="BL91" t="s" s="44">
        <v>6</v>
      </c>
      <c r="BM91" s="45">
        <v>0.6145833333333334</v>
      </c>
      <c r="BN91" s="43">
        <v>11</v>
      </c>
      <c r="BO91" s="43">
        <v>17</v>
      </c>
      <c r="BP91" s="43">
        <v>14</v>
      </c>
      <c r="BQ91" s="43">
        <v>9</v>
      </c>
      <c r="BR91" s="43">
        <v>12</v>
      </c>
      <c r="BS91" s="43">
        <v>11</v>
      </c>
      <c r="BT91" s="43">
        <v>22</v>
      </c>
      <c r="BU91" s="43">
        <v>13</v>
      </c>
      <c r="BV91" s="43">
        <v>25</v>
      </c>
      <c r="BW91" s="43">
        <v>14</v>
      </c>
      <c r="BX91" s="43">
        <v>12</v>
      </c>
      <c r="BY91" s="43">
        <v>12</v>
      </c>
      <c r="BZ91" s="43">
        <v>13</v>
      </c>
      <c r="CA91" s="43">
        <v>15</v>
      </c>
      <c r="CB91" s="43">
        <v>18</v>
      </c>
      <c r="CC91" s="43">
        <v>13</v>
      </c>
      <c r="CD91" s="43">
        <v>17</v>
      </c>
      <c r="CE91" s="43">
        <v>16</v>
      </c>
      <c r="CF91" s="43">
        <v>23</v>
      </c>
      <c r="CG91" s="43">
        <v>17</v>
      </c>
      <c r="CH91" s="43">
        <v>20</v>
      </c>
      <c r="CI91" s="43">
        <v>16</v>
      </c>
      <c r="CJ91" s="43">
        <v>14</v>
      </c>
      <c r="CK91" s="43">
        <v>12</v>
      </c>
      <c r="CL91" s="43">
        <v>13</v>
      </c>
      <c r="CM91" s="43">
        <v>12</v>
      </c>
      <c r="CN91" s="43">
        <v>11</v>
      </c>
      <c r="CO91" s="43">
        <v>18</v>
      </c>
      <c r="CP91" s="43">
        <v>15</v>
      </c>
      <c r="CQ91" s="43">
        <v>15</v>
      </c>
      <c r="CR91" s="43">
        <v>16</v>
      </c>
      <c r="CS91" s="47">
        <f>(SUM(B91:AF91)+SUM(AH91:BL91)+SUM(BN91:CR91))/90</f>
        <v>11.1777777777778</v>
      </c>
      <c r="CT91" s="41"/>
    </row>
    <row r="92" ht="18.5" customHeight="1">
      <c r="A92" s="42">
        <v>0.6354166666666666</v>
      </c>
      <c r="B92" s="43">
        <v>5</v>
      </c>
      <c r="C92" s="43">
        <v>4</v>
      </c>
      <c r="D92" s="43">
        <v>11</v>
      </c>
      <c r="E92" s="43">
        <v>13</v>
      </c>
      <c r="F92" s="43">
        <v>5</v>
      </c>
      <c r="G92" s="43">
        <v>6</v>
      </c>
      <c r="H92" s="43">
        <v>8</v>
      </c>
      <c r="I92" s="43">
        <v>5</v>
      </c>
      <c r="J92" s="43">
        <v>7</v>
      </c>
      <c r="K92" s="43">
        <v>4</v>
      </c>
      <c r="L92" s="43">
        <v>8</v>
      </c>
      <c r="M92" s="43">
        <v>5</v>
      </c>
      <c r="N92" s="43">
        <v>11</v>
      </c>
      <c r="O92" s="43">
        <v>11</v>
      </c>
      <c r="P92" s="43">
        <v>5</v>
      </c>
      <c r="Q92" s="43">
        <v>8</v>
      </c>
      <c r="R92" s="43">
        <v>4</v>
      </c>
      <c r="S92" s="43">
        <v>8</v>
      </c>
      <c r="T92" s="43">
        <v>5</v>
      </c>
      <c r="U92" s="43">
        <v>6</v>
      </c>
      <c r="V92" s="43">
        <v>15</v>
      </c>
      <c r="W92" s="43">
        <v>21</v>
      </c>
      <c r="X92" t="s" s="44">
        <v>6</v>
      </c>
      <c r="Y92" t="s" s="44">
        <v>6</v>
      </c>
      <c r="Z92" s="43">
        <v>4</v>
      </c>
      <c r="AA92" s="43">
        <v>5</v>
      </c>
      <c r="AB92" s="43">
        <v>5</v>
      </c>
      <c r="AC92" s="43">
        <v>9</v>
      </c>
      <c r="AD92" s="43">
        <v>13</v>
      </c>
      <c r="AE92" s="43">
        <v>6</v>
      </c>
      <c r="AF92" s="43">
        <v>7</v>
      </c>
      <c r="AG92" s="45">
        <v>0.6354166666666666</v>
      </c>
      <c r="AH92" s="43">
        <v>7</v>
      </c>
      <c r="AI92" s="43">
        <v>9</v>
      </c>
      <c r="AJ92" s="43">
        <v>15</v>
      </c>
      <c r="AK92" s="43">
        <v>29</v>
      </c>
      <c r="AL92" s="43">
        <v>15</v>
      </c>
      <c r="AM92" s="43">
        <v>8</v>
      </c>
      <c r="AN92" s="43">
        <v>9</v>
      </c>
      <c r="AO92" s="43">
        <v>8</v>
      </c>
      <c r="AP92" s="43">
        <v>6</v>
      </c>
      <c r="AQ92" s="43">
        <v>17</v>
      </c>
      <c r="AR92" s="43">
        <v>13</v>
      </c>
      <c r="AS92" s="43">
        <v>12</v>
      </c>
      <c r="AT92" s="43">
        <v>9</v>
      </c>
      <c r="AU92" s="43">
        <v>14</v>
      </c>
      <c r="AV92" t="s" s="44">
        <v>6</v>
      </c>
      <c r="AW92" t="s" s="44">
        <v>6</v>
      </c>
      <c r="AX92" t="s" s="44">
        <v>6</v>
      </c>
      <c r="AY92" t="s" s="44">
        <v>6</v>
      </c>
      <c r="AZ92" t="s" s="44">
        <v>6</v>
      </c>
      <c r="BA92" t="s" s="44">
        <v>6</v>
      </c>
      <c r="BB92" s="43">
        <v>19</v>
      </c>
      <c r="BC92" s="43">
        <v>9</v>
      </c>
      <c r="BD92" s="43">
        <v>9</v>
      </c>
      <c r="BE92" s="43">
        <v>13</v>
      </c>
      <c r="BF92" s="43">
        <v>12</v>
      </c>
      <c r="BG92" s="43">
        <v>20</v>
      </c>
      <c r="BH92" s="43">
        <v>8</v>
      </c>
      <c r="BI92" s="43">
        <v>12</v>
      </c>
      <c r="BJ92" s="43">
        <v>13</v>
      </c>
      <c r="BK92" t="s" s="44">
        <v>6</v>
      </c>
      <c r="BL92" t="s" s="44">
        <v>6</v>
      </c>
      <c r="BM92" s="45">
        <v>0.6354166666666666</v>
      </c>
      <c r="BN92" s="43">
        <v>17</v>
      </c>
      <c r="BO92" s="43">
        <v>11</v>
      </c>
      <c r="BP92" s="43">
        <v>11</v>
      </c>
      <c r="BQ92" s="43">
        <v>9</v>
      </c>
      <c r="BR92" s="43">
        <v>13</v>
      </c>
      <c r="BS92" s="43">
        <v>15</v>
      </c>
      <c r="BT92" s="43">
        <v>21</v>
      </c>
      <c r="BU92" s="43">
        <v>13</v>
      </c>
      <c r="BV92" s="43">
        <v>28</v>
      </c>
      <c r="BW92" s="43">
        <v>13</v>
      </c>
      <c r="BX92" s="43">
        <v>13</v>
      </c>
      <c r="BY92" s="43">
        <v>9</v>
      </c>
      <c r="BZ92" s="43">
        <v>17</v>
      </c>
      <c r="CA92" s="43">
        <v>15</v>
      </c>
      <c r="CB92" s="43">
        <v>19</v>
      </c>
      <c r="CC92" s="43">
        <v>17</v>
      </c>
      <c r="CD92" s="43">
        <v>14</v>
      </c>
      <c r="CE92" s="43">
        <v>15</v>
      </c>
      <c r="CF92" s="43">
        <v>19</v>
      </c>
      <c r="CG92" s="43">
        <v>16</v>
      </c>
      <c r="CH92" s="43">
        <v>19</v>
      </c>
      <c r="CI92" s="43">
        <v>15</v>
      </c>
      <c r="CJ92" s="43">
        <v>13</v>
      </c>
      <c r="CK92" s="43">
        <v>14</v>
      </c>
      <c r="CL92" s="43">
        <v>16</v>
      </c>
      <c r="CM92" s="43">
        <v>13</v>
      </c>
      <c r="CN92" s="43">
        <v>9</v>
      </c>
      <c r="CO92" s="43">
        <v>20</v>
      </c>
      <c r="CP92" s="43">
        <v>20</v>
      </c>
      <c r="CQ92" s="43">
        <v>16</v>
      </c>
      <c r="CR92" s="43">
        <v>14</v>
      </c>
      <c r="CS92" s="47">
        <f>(SUM(B92:AF92)+SUM(AH92:BL92)+SUM(BN92:CR92))/90</f>
        <v>10.9333333333333</v>
      </c>
      <c r="CT92" s="41"/>
    </row>
    <row r="93" ht="18.5" customHeight="1">
      <c r="A93" s="42">
        <v>0.65625</v>
      </c>
      <c r="B93" s="43">
        <v>7</v>
      </c>
      <c r="C93" s="43">
        <v>4</v>
      </c>
      <c r="D93" s="43">
        <v>8</v>
      </c>
      <c r="E93" s="43">
        <v>15</v>
      </c>
      <c r="F93" s="43">
        <v>5</v>
      </c>
      <c r="G93" s="43">
        <v>5</v>
      </c>
      <c r="H93" s="43">
        <v>6</v>
      </c>
      <c r="I93" s="43">
        <v>5</v>
      </c>
      <c r="J93" s="43">
        <v>7</v>
      </c>
      <c r="K93" s="43">
        <v>4</v>
      </c>
      <c r="L93" s="43">
        <v>8</v>
      </c>
      <c r="M93" s="43">
        <v>9</v>
      </c>
      <c r="N93" s="43">
        <v>8</v>
      </c>
      <c r="O93" s="43">
        <v>8</v>
      </c>
      <c r="P93" s="43">
        <v>5</v>
      </c>
      <c r="Q93" s="43">
        <v>7</v>
      </c>
      <c r="R93" s="43">
        <v>4</v>
      </c>
      <c r="S93" s="43">
        <v>8</v>
      </c>
      <c r="T93" s="43">
        <v>4</v>
      </c>
      <c r="U93" s="43">
        <v>7</v>
      </c>
      <c r="V93" s="43">
        <v>15</v>
      </c>
      <c r="W93" s="43">
        <v>17</v>
      </c>
      <c r="X93" t="s" s="44">
        <v>6</v>
      </c>
      <c r="Y93" t="s" s="44">
        <v>6</v>
      </c>
      <c r="Z93" s="43">
        <v>4</v>
      </c>
      <c r="AA93" s="43">
        <v>5</v>
      </c>
      <c r="AB93" s="43">
        <v>6</v>
      </c>
      <c r="AC93" s="43">
        <v>7</v>
      </c>
      <c r="AD93" s="43">
        <v>13</v>
      </c>
      <c r="AE93" s="43">
        <v>5</v>
      </c>
      <c r="AF93" s="43">
        <v>8</v>
      </c>
      <c r="AG93" s="45">
        <v>0.65625</v>
      </c>
      <c r="AH93" s="43">
        <v>6</v>
      </c>
      <c r="AI93" s="43">
        <v>9</v>
      </c>
      <c r="AJ93" s="43">
        <v>15</v>
      </c>
      <c r="AK93" s="43">
        <v>23</v>
      </c>
      <c r="AL93" s="43">
        <v>8</v>
      </c>
      <c r="AM93" s="43">
        <v>7</v>
      </c>
      <c r="AN93" s="43">
        <v>8</v>
      </c>
      <c r="AO93" s="43">
        <v>8</v>
      </c>
      <c r="AP93" s="43">
        <v>7</v>
      </c>
      <c r="AQ93" s="43">
        <v>15</v>
      </c>
      <c r="AR93" s="43">
        <v>12</v>
      </c>
      <c r="AS93" s="43">
        <v>13</v>
      </c>
      <c r="AT93" s="43">
        <v>8</v>
      </c>
      <c r="AU93" s="43">
        <v>17</v>
      </c>
      <c r="AV93" t="s" s="44">
        <v>6</v>
      </c>
      <c r="AW93" t="s" s="44">
        <v>6</v>
      </c>
      <c r="AX93" t="s" s="44">
        <v>6</v>
      </c>
      <c r="AY93" t="s" s="44">
        <v>6</v>
      </c>
      <c r="AZ93" t="s" s="44">
        <v>6</v>
      </c>
      <c r="BA93" t="s" s="44">
        <v>6</v>
      </c>
      <c r="BB93" s="43">
        <v>14</v>
      </c>
      <c r="BC93" s="43">
        <v>12</v>
      </c>
      <c r="BD93" s="43">
        <v>8</v>
      </c>
      <c r="BE93" s="43">
        <v>14</v>
      </c>
      <c r="BF93" s="43">
        <v>11</v>
      </c>
      <c r="BG93" s="43">
        <v>20</v>
      </c>
      <c r="BH93" s="43">
        <v>6</v>
      </c>
      <c r="BI93" s="43">
        <v>11</v>
      </c>
      <c r="BJ93" s="43">
        <v>17</v>
      </c>
      <c r="BK93" t="s" s="44">
        <v>6</v>
      </c>
      <c r="BL93" t="s" s="44">
        <v>6</v>
      </c>
      <c r="BM93" s="45">
        <v>0.65625</v>
      </c>
      <c r="BN93" s="43">
        <v>14</v>
      </c>
      <c r="BO93" s="43">
        <v>13</v>
      </c>
      <c r="BP93" s="43">
        <v>12</v>
      </c>
      <c r="BQ93" s="43">
        <v>8</v>
      </c>
      <c r="BR93" s="43">
        <v>14</v>
      </c>
      <c r="BS93" s="43">
        <v>15</v>
      </c>
      <c r="BT93" s="43">
        <v>16</v>
      </c>
      <c r="BU93" s="43">
        <v>15</v>
      </c>
      <c r="BV93" s="43">
        <v>35</v>
      </c>
      <c r="BW93" s="43">
        <v>15</v>
      </c>
      <c r="BX93" s="43">
        <v>16</v>
      </c>
      <c r="BY93" s="43">
        <v>9</v>
      </c>
      <c r="BZ93" s="43">
        <v>18</v>
      </c>
      <c r="CA93" s="43">
        <v>21</v>
      </c>
      <c r="CB93" s="43">
        <v>18</v>
      </c>
      <c r="CC93" s="43">
        <v>18</v>
      </c>
      <c r="CD93" s="43">
        <v>11</v>
      </c>
      <c r="CE93" s="43">
        <v>16</v>
      </c>
      <c r="CF93" s="43">
        <v>20</v>
      </c>
      <c r="CG93" s="43">
        <v>26</v>
      </c>
      <c r="CH93" s="43">
        <v>19</v>
      </c>
      <c r="CI93" s="43">
        <v>16</v>
      </c>
      <c r="CJ93" s="43">
        <v>13</v>
      </c>
      <c r="CK93" s="43">
        <v>9</v>
      </c>
      <c r="CL93" s="43">
        <v>13</v>
      </c>
      <c r="CM93" s="43">
        <v>14</v>
      </c>
      <c r="CN93" s="43">
        <v>11</v>
      </c>
      <c r="CO93" s="43">
        <v>18</v>
      </c>
      <c r="CP93" s="43">
        <v>18</v>
      </c>
      <c r="CQ93" s="43">
        <v>17</v>
      </c>
      <c r="CR93" s="43">
        <v>12</v>
      </c>
      <c r="CS93" s="47">
        <f>(SUM(B93:AF93)+SUM(AH93:BL93)+SUM(BN93:CR93))/90</f>
        <v>10.8111111111111</v>
      </c>
      <c r="CT93" s="41"/>
    </row>
    <row r="94" ht="18.5" customHeight="1">
      <c r="A94" s="42">
        <v>0.6770833333333334</v>
      </c>
      <c r="B94" s="43">
        <v>7</v>
      </c>
      <c r="C94" s="43">
        <v>4</v>
      </c>
      <c r="D94" s="43">
        <v>8</v>
      </c>
      <c r="E94" s="43">
        <v>12</v>
      </c>
      <c r="F94" s="43">
        <v>5</v>
      </c>
      <c r="G94" s="43">
        <v>5</v>
      </c>
      <c r="H94" s="43">
        <v>5</v>
      </c>
      <c r="I94" s="43">
        <v>4</v>
      </c>
      <c r="J94" s="43">
        <v>6</v>
      </c>
      <c r="K94" s="43">
        <v>4</v>
      </c>
      <c r="L94" s="43">
        <v>6</v>
      </c>
      <c r="M94" s="43">
        <v>6</v>
      </c>
      <c r="N94" s="43">
        <v>7</v>
      </c>
      <c r="O94" s="43">
        <v>12</v>
      </c>
      <c r="P94" s="43">
        <v>5</v>
      </c>
      <c r="Q94" s="43">
        <v>6</v>
      </c>
      <c r="R94" s="43">
        <v>4</v>
      </c>
      <c r="S94" s="43">
        <v>7</v>
      </c>
      <c r="T94" s="43">
        <v>5</v>
      </c>
      <c r="U94" s="43">
        <v>7</v>
      </c>
      <c r="V94" s="43">
        <v>14</v>
      </c>
      <c r="W94" s="43">
        <v>14</v>
      </c>
      <c r="X94" t="s" s="44">
        <v>6</v>
      </c>
      <c r="Y94" t="s" s="44">
        <v>6</v>
      </c>
      <c r="Z94" s="43">
        <v>4</v>
      </c>
      <c r="AA94" s="43">
        <v>4</v>
      </c>
      <c r="AB94" s="43">
        <v>4</v>
      </c>
      <c r="AC94" s="43">
        <v>11</v>
      </c>
      <c r="AD94" s="43">
        <v>8</v>
      </c>
      <c r="AE94" s="43">
        <v>5</v>
      </c>
      <c r="AF94" s="43">
        <v>6</v>
      </c>
      <c r="AG94" s="45">
        <v>0.6770833333333334</v>
      </c>
      <c r="AH94" s="43">
        <v>6</v>
      </c>
      <c r="AI94" s="43">
        <v>8</v>
      </c>
      <c r="AJ94" s="43">
        <v>11</v>
      </c>
      <c r="AK94" s="43">
        <v>26</v>
      </c>
      <c r="AL94" s="43">
        <v>11</v>
      </c>
      <c r="AM94" s="43">
        <v>7</v>
      </c>
      <c r="AN94" s="43">
        <v>9</v>
      </c>
      <c r="AO94" s="43">
        <v>8</v>
      </c>
      <c r="AP94" s="43">
        <v>11</v>
      </c>
      <c r="AQ94" s="43">
        <v>15</v>
      </c>
      <c r="AR94" s="43">
        <v>12</v>
      </c>
      <c r="AS94" s="43">
        <v>15</v>
      </c>
      <c r="AT94" s="43">
        <v>8</v>
      </c>
      <c r="AU94" s="43">
        <v>16</v>
      </c>
      <c r="AV94" t="s" s="44">
        <v>6</v>
      </c>
      <c r="AW94" t="s" s="44">
        <v>6</v>
      </c>
      <c r="AX94" t="s" s="44">
        <v>6</v>
      </c>
      <c r="AY94" t="s" s="44">
        <v>6</v>
      </c>
      <c r="AZ94" t="s" s="44">
        <v>6</v>
      </c>
      <c r="BA94" s="43">
        <v>9</v>
      </c>
      <c r="BB94" s="43">
        <v>15</v>
      </c>
      <c r="BC94" s="43">
        <v>12</v>
      </c>
      <c r="BD94" s="43">
        <v>7</v>
      </c>
      <c r="BE94" s="43">
        <v>14</v>
      </c>
      <c r="BF94" s="43">
        <v>15</v>
      </c>
      <c r="BG94" s="43">
        <v>18</v>
      </c>
      <c r="BH94" s="43">
        <v>9</v>
      </c>
      <c r="BI94" s="43">
        <v>9</v>
      </c>
      <c r="BJ94" s="43">
        <v>14</v>
      </c>
      <c r="BK94" t="s" s="44">
        <v>6</v>
      </c>
      <c r="BL94" t="s" s="44">
        <v>6</v>
      </c>
      <c r="BM94" s="45">
        <v>0.6770833333333334</v>
      </c>
      <c r="BN94" s="43">
        <v>9</v>
      </c>
      <c r="BO94" s="43">
        <v>24</v>
      </c>
      <c r="BP94" s="43">
        <v>9</v>
      </c>
      <c r="BQ94" s="43">
        <v>9</v>
      </c>
      <c r="BR94" s="43">
        <v>11</v>
      </c>
      <c r="BS94" s="43">
        <v>12</v>
      </c>
      <c r="BT94" s="43">
        <v>13</v>
      </c>
      <c r="BU94" s="43">
        <v>12</v>
      </c>
      <c r="BV94" s="43">
        <v>26</v>
      </c>
      <c r="BW94" s="43">
        <v>15</v>
      </c>
      <c r="BX94" s="43">
        <v>11</v>
      </c>
      <c r="BY94" s="43">
        <v>9</v>
      </c>
      <c r="BZ94" s="43">
        <v>16</v>
      </c>
      <c r="CA94" s="43">
        <v>18</v>
      </c>
      <c r="CB94" s="43">
        <v>17</v>
      </c>
      <c r="CC94" s="43">
        <v>16</v>
      </c>
      <c r="CD94" s="43">
        <v>11</v>
      </c>
      <c r="CE94" s="43">
        <v>16</v>
      </c>
      <c r="CF94" s="43">
        <v>16</v>
      </c>
      <c r="CG94" s="43">
        <v>14</v>
      </c>
      <c r="CH94" s="43">
        <v>15</v>
      </c>
      <c r="CI94" s="43">
        <v>19</v>
      </c>
      <c r="CJ94" s="43">
        <v>14</v>
      </c>
      <c r="CK94" s="43">
        <v>11</v>
      </c>
      <c r="CL94" s="43">
        <v>14</v>
      </c>
      <c r="CM94" s="43">
        <v>12</v>
      </c>
      <c r="CN94" s="43">
        <v>12</v>
      </c>
      <c r="CO94" s="43">
        <v>16</v>
      </c>
      <c r="CP94" s="43">
        <v>16</v>
      </c>
      <c r="CQ94" s="43">
        <v>16</v>
      </c>
      <c r="CR94" s="43">
        <v>11</v>
      </c>
      <c r="CS94" s="47">
        <f>(SUM(B94:AF94)+SUM(AH94:BL94)+SUM(BN94:CR94))/90</f>
        <v>10.2222222222222</v>
      </c>
      <c r="CT94" s="41"/>
    </row>
    <row r="95" ht="18.5" customHeight="1">
      <c r="A95" s="42">
        <v>0.6979166666666666</v>
      </c>
      <c r="B95" s="43">
        <v>4</v>
      </c>
      <c r="C95" s="43">
        <v>5</v>
      </c>
      <c r="D95" s="43">
        <v>5</v>
      </c>
      <c r="E95" s="43">
        <v>7</v>
      </c>
      <c r="F95" s="43">
        <v>4</v>
      </c>
      <c r="G95" s="43">
        <v>6</v>
      </c>
      <c r="H95" s="43">
        <v>4</v>
      </c>
      <c r="I95" s="43">
        <v>4</v>
      </c>
      <c r="J95" s="43">
        <v>5</v>
      </c>
      <c r="K95" s="43">
        <v>5</v>
      </c>
      <c r="L95" s="43">
        <v>6</v>
      </c>
      <c r="M95" s="43">
        <v>5</v>
      </c>
      <c r="N95" s="43">
        <v>8</v>
      </c>
      <c r="O95" s="43">
        <v>6</v>
      </c>
      <c r="P95" s="43">
        <v>4</v>
      </c>
      <c r="Q95" s="43">
        <v>5</v>
      </c>
      <c r="R95" s="43">
        <v>17</v>
      </c>
      <c r="S95" s="43">
        <v>4</v>
      </c>
      <c r="T95" s="43">
        <v>5</v>
      </c>
      <c r="U95" s="43">
        <v>5</v>
      </c>
      <c r="V95" s="43">
        <v>14</v>
      </c>
      <c r="W95" s="43">
        <v>16</v>
      </c>
      <c r="X95" t="s" s="44">
        <v>6</v>
      </c>
      <c r="Y95" t="s" s="44">
        <v>6</v>
      </c>
      <c r="Z95" s="43">
        <v>5</v>
      </c>
      <c r="AA95" s="43">
        <v>5</v>
      </c>
      <c r="AB95" s="43">
        <v>6</v>
      </c>
      <c r="AC95" s="43">
        <v>8</v>
      </c>
      <c r="AD95" s="43">
        <v>9</v>
      </c>
      <c r="AE95" s="43">
        <v>4</v>
      </c>
      <c r="AF95" s="43">
        <v>6</v>
      </c>
      <c r="AG95" s="45">
        <v>0.6979166666666666</v>
      </c>
      <c r="AH95" s="43">
        <v>6</v>
      </c>
      <c r="AI95" s="43">
        <v>7</v>
      </c>
      <c r="AJ95" s="43">
        <v>9</v>
      </c>
      <c r="AK95" s="43">
        <v>28</v>
      </c>
      <c r="AL95" s="43">
        <v>9</v>
      </c>
      <c r="AM95" s="43">
        <v>7</v>
      </c>
      <c r="AN95" s="43">
        <v>7</v>
      </c>
      <c r="AO95" s="43">
        <v>8</v>
      </c>
      <c r="AP95" s="43">
        <v>9</v>
      </c>
      <c r="AQ95" s="43">
        <v>19</v>
      </c>
      <c r="AR95" s="43">
        <v>12</v>
      </c>
      <c r="AS95" s="43">
        <v>13</v>
      </c>
      <c r="AT95" s="43">
        <v>7</v>
      </c>
      <c r="AU95" s="43">
        <v>15</v>
      </c>
      <c r="AV95" t="s" s="44">
        <v>6</v>
      </c>
      <c r="AW95" t="s" s="44">
        <v>6</v>
      </c>
      <c r="AX95" t="s" s="44">
        <v>6</v>
      </c>
      <c r="AY95" t="s" s="44">
        <v>6</v>
      </c>
      <c r="AZ95" t="s" s="44">
        <v>6</v>
      </c>
      <c r="BA95" s="43">
        <v>11</v>
      </c>
      <c r="BB95" s="43">
        <v>12</v>
      </c>
      <c r="BC95" s="43">
        <v>8</v>
      </c>
      <c r="BD95" s="43">
        <v>8</v>
      </c>
      <c r="BE95" s="43">
        <v>12</v>
      </c>
      <c r="BF95" s="43">
        <v>14</v>
      </c>
      <c r="BG95" s="43">
        <v>19</v>
      </c>
      <c r="BH95" s="43">
        <v>9</v>
      </c>
      <c r="BI95" s="43">
        <v>8</v>
      </c>
      <c r="BJ95" s="43">
        <v>15</v>
      </c>
      <c r="BK95" t="s" s="44">
        <v>6</v>
      </c>
      <c r="BL95" t="s" s="44">
        <v>6</v>
      </c>
      <c r="BM95" s="45">
        <v>0.6979166666666666</v>
      </c>
      <c r="BN95" s="43">
        <v>12</v>
      </c>
      <c r="BO95" s="43">
        <v>22</v>
      </c>
      <c r="BP95" s="43">
        <v>8</v>
      </c>
      <c r="BQ95" s="43">
        <v>7</v>
      </c>
      <c r="BR95" s="43">
        <v>11</v>
      </c>
      <c r="BS95" s="43">
        <v>15</v>
      </c>
      <c r="BT95" s="43">
        <v>22</v>
      </c>
      <c r="BU95" s="43">
        <v>9</v>
      </c>
      <c r="BV95" s="43">
        <v>26</v>
      </c>
      <c r="BW95" s="43">
        <v>17</v>
      </c>
      <c r="BX95" s="43">
        <v>11</v>
      </c>
      <c r="BY95" s="43">
        <v>9</v>
      </c>
      <c r="BZ95" s="43">
        <v>16</v>
      </c>
      <c r="CA95" s="43">
        <v>16</v>
      </c>
      <c r="CB95" s="43">
        <v>14</v>
      </c>
      <c r="CC95" s="43">
        <v>17</v>
      </c>
      <c r="CD95" s="43">
        <v>9</v>
      </c>
      <c r="CE95" s="43">
        <v>15</v>
      </c>
      <c r="CF95" s="43">
        <v>14</v>
      </c>
      <c r="CG95" s="43">
        <v>14</v>
      </c>
      <c r="CH95" s="43">
        <v>14</v>
      </c>
      <c r="CI95" s="43">
        <v>13</v>
      </c>
      <c r="CJ95" s="43">
        <v>16</v>
      </c>
      <c r="CK95" s="43">
        <v>11</v>
      </c>
      <c r="CL95" s="43">
        <v>12</v>
      </c>
      <c r="CM95" s="43">
        <v>16</v>
      </c>
      <c r="CN95" s="43">
        <v>12</v>
      </c>
      <c r="CO95" s="43">
        <v>16</v>
      </c>
      <c r="CP95" s="43">
        <v>15</v>
      </c>
      <c r="CQ95" s="43">
        <v>16</v>
      </c>
      <c r="CR95" s="43">
        <v>13</v>
      </c>
      <c r="CS95" s="47">
        <f>(SUM(B95:AF95)+SUM(AH95:BL95)+SUM(BN95:CR95))/90</f>
        <v>9.96666666666667</v>
      </c>
      <c r="CT95" s="41"/>
    </row>
    <row r="96" ht="18.5" customHeight="1">
      <c r="A96" s="42">
        <v>0.71875</v>
      </c>
      <c r="B96" s="43">
        <v>4</v>
      </c>
      <c r="C96" s="43">
        <v>4</v>
      </c>
      <c r="D96" s="43">
        <v>5</v>
      </c>
      <c r="E96" s="43">
        <v>8</v>
      </c>
      <c r="F96" s="43">
        <v>5</v>
      </c>
      <c r="G96" s="43">
        <v>5</v>
      </c>
      <c r="H96" s="43">
        <v>4</v>
      </c>
      <c r="I96" s="43">
        <v>4</v>
      </c>
      <c r="J96" s="43">
        <v>5</v>
      </c>
      <c r="K96" s="43">
        <v>4</v>
      </c>
      <c r="L96" s="43">
        <v>6</v>
      </c>
      <c r="M96" s="43">
        <v>4</v>
      </c>
      <c r="N96" s="43">
        <v>4</v>
      </c>
      <c r="O96" s="43">
        <v>6</v>
      </c>
      <c r="P96" s="43">
        <v>5</v>
      </c>
      <c r="Q96" s="43">
        <v>6</v>
      </c>
      <c r="R96" s="43">
        <v>25</v>
      </c>
      <c r="S96" s="43">
        <v>4</v>
      </c>
      <c r="T96" s="43">
        <v>6</v>
      </c>
      <c r="U96" s="43">
        <v>5</v>
      </c>
      <c r="V96" s="43">
        <v>18</v>
      </c>
      <c r="W96" s="43">
        <v>11</v>
      </c>
      <c r="X96" t="s" s="44">
        <v>6</v>
      </c>
      <c r="Y96" t="s" s="44">
        <v>6</v>
      </c>
      <c r="Z96" s="43">
        <v>4</v>
      </c>
      <c r="AA96" s="43">
        <v>5</v>
      </c>
      <c r="AB96" s="43">
        <v>6</v>
      </c>
      <c r="AC96" s="43">
        <v>12</v>
      </c>
      <c r="AD96" s="43">
        <v>7</v>
      </c>
      <c r="AE96" s="43">
        <v>4</v>
      </c>
      <c r="AF96" s="43">
        <v>5</v>
      </c>
      <c r="AG96" s="45">
        <v>0.71875</v>
      </c>
      <c r="AH96" s="43">
        <v>7</v>
      </c>
      <c r="AI96" s="43">
        <v>6</v>
      </c>
      <c r="AJ96" s="43">
        <v>7</v>
      </c>
      <c r="AK96" s="43">
        <v>23</v>
      </c>
      <c r="AL96" s="43">
        <v>8</v>
      </c>
      <c r="AM96" s="43">
        <v>7</v>
      </c>
      <c r="AN96" s="43">
        <v>6</v>
      </c>
      <c r="AO96" s="43">
        <v>8</v>
      </c>
      <c r="AP96" s="43">
        <v>7</v>
      </c>
      <c r="AQ96" s="43">
        <v>17</v>
      </c>
      <c r="AR96" s="43">
        <v>11</v>
      </c>
      <c r="AS96" s="43">
        <v>12</v>
      </c>
      <c r="AT96" s="43">
        <v>8</v>
      </c>
      <c r="AU96" s="43">
        <v>11</v>
      </c>
      <c r="AV96" t="s" s="44">
        <v>6</v>
      </c>
      <c r="AW96" t="s" s="44">
        <v>6</v>
      </c>
      <c r="AX96" t="s" s="44">
        <v>6</v>
      </c>
      <c r="AY96" t="s" s="44">
        <v>6</v>
      </c>
      <c r="AZ96" t="s" s="44">
        <v>6</v>
      </c>
      <c r="BA96" s="43">
        <v>9</v>
      </c>
      <c r="BB96" s="43">
        <v>13</v>
      </c>
      <c r="BC96" s="43">
        <v>7</v>
      </c>
      <c r="BD96" s="43">
        <v>9</v>
      </c>
      <c r="BE96" s="43">
        <v>11</v>
      </c>
      <c r="BF96" s="43">
        <v>14</v>
      </c>
      <c r="BG96" s="43">
        <v>20</v>
      </c>
      <c r="BH96" s="43">
        <v>7</v>
      </c>
      <c r="BI96" s="43">
        <v>8</v>
      </c>
      <c r="BJ96" s="43">
        <v>14</v>
      </c>
      <c r="BK96" t="s" s="44">
        <v>6</v>
      </c>
      <c r="BL96" t="s" s="44">
        <v>6</v>
      </c>
      <c r="BM96" s="45">
        <v>0.71875</v>
      </c>
      <c r="BN96" s="43">
        <v>8</v>
      </c>
      <c r="BO96" s="43">
        <v>16</v>
      </c>
      <c r="BP96" s="43">
        <v>7</v>
      </c>
      <c r="BQ96" s="43">
        <v>7</v>
      </c>
      <c r="BR96" s="43">
        <v>11</v>
      </c>
      <c r="BS96" s="43">
        <v>17</v>
      </c>
      <c r="BT96" s="43">
        <v>17</v>
      </c>
      <c r="BU96" s="43">
        <v>13</v>
      </c>
      <c r="BV96" s="43">
        <v>24</v>
      </c>
      <c r="BW96" s="43">
        <v>15</v>
      </c>
      <c r="BX96" s="43">
        <v>8</v>
      </c>
      <c r="BY96" s="43">
        <v>9</v>
      </c>
      <c r="BZ96" s="43">
        <v>15</v>
      </c>
      <c r="CA96" s="43">
        <v>15</v>
      </c>
      <c r="CB96" s="43">
        <v>13</v>
      </c>
      <c r="CC96" s="43">
        <v>16</v>
      </c>
      <c r="CD96" s="43">
        <v>7</v>
      </c>
      <c r="CE96" s="43">
        <v>13</v>
      </c>
      <c r="CF96" s="43">
        <v>14</v>
      </c>
      <c r="CG96" s="43">
        <v>12</v>
      </c>
      <c r="CH96" s="43">
        <v>15</v>
      </c>
      <c r="CI96" s="43">
        <v>13</v>
      </c>
      <c r="CJ96" s="43">
        <v>14</v>
      </c>
      <c r="CK96" s="43">
        <v>11</v>
      </c>
      <c r="CL96" s="43">
        <v>11</v>
      </c>
      <c r="CM96" s="43">
        <v>13</v>
      </c>
      <c r="CN96" s="43">
        <v>11</v>
      </c>
      <c r="CO96" s="43">
        <v>11</v>
      </c>
      <c r="CP96" s="43">
        <v>15</v>
      </c>
      <c r="CQ96" s="43">
        <v>15</v>
      </c>
      <c r="CR96" s="43">
        <v>15</v>
      </c>
      <c r="CS96" s="47">
        <f>(SUM(B96:AF96)+SUM(AH96:BL96)+SUM(BN96:CR96))/90</f>
        <v>9.35555555555556</v>
      </c>
      <c r="CT96" s="41"/>
    </row>
    <row r="97" ht="18.5" customHeight="1">
      <c r="A97" s="42">
        <v>0.7395833333333334</v>
      </c>
      <c r="B97" s="43">
        <v>4</v>
      </c>
      <c r="C97" s="43">
        <v>4</v>
      </c>
      <c r="D97" s="43">
        <v>5</v>
      </c>
      <c r="E97" s="43">
        <v>5</v>
      </c>
      <c r="F97" s="43">
        <v>5</v>
      </c>
      <c r="G97" s="43">
        <v>4</v>
      </c>
      <c r="H97" s="43">
        <v>4</v>
      </c>
      <c r="I97" s="43">
        <v>5</v>
      </c>
      <c r="J97" s="43">
        <v>4</v>
      </c>
      <c r="K97" s="43">
        <v>4</v>
      </c>
      <c r="L97" s="43">
        <v>3</v>
      </c>
      <c r="M97" s="43">
        <v>4</v>
      </c>
      <c r="N97" s="43">
        <v>4</v>
      </c>
      <c r="O97" s="43">
        <v>4</v>
      </c>
      <c r="P97" s="43">
        <v>5</v>
      </c>
      <c r="Q97" s="43">
        <v>4</v>
      </c>
      <c r="R97" s="43">
        <v>20</v>
      </c>
      <c r="S97" s="43">
        <v>4</v>
      </c>
      <c r="T97" s="43">
        <v>6</v>
      </c>
      <c r="U97" s="43">
        <v>5</v>
      </c>
      <c r="V97" s="43">
        <v>17</v>
      </c>
      <c r="W97" s="43">
        <v>17</v>
      </c>
      <c r="X97" t="s" s="44">
        <v>6</v>
      </c>
      <c r="Y97" t="s" s="44">
        <v>6</v>
      </c>
      <c r="Z97" s="43">
        <v>4</v>
      </c>
      <c r="AA97" s="43">
        <v>4</v>
      </c>
      <c r="AB97" s="43">
        <v>6</v>
      </c>
      <c r="AC97" s="43">
        <v>13</v>
      </c>
      <c r="AD97" s="43">
        <v>7</v>
      </c>
      <c r="AE97" s="43">
        <v>4</v>
      </c>
      <c r="AF97" s="43">
        <v>5</v>
      </c>
      <c r="AG97" s="45">
        <v>0.7395833333333334</v>
      </c>
      <c r="AH97" s="43">
        <v>6</v>
      </c>
      <c r="AI97" s="43">
        <v>7</v>
      </c>
      <c r="AJ97" s="43">
        <v>6</v>
      </c>
      <c r="AK97" s="43">
        <v>27</v>
      </c>
      <c r="AL97" s="43">
        <v>7</v>
      </c>
      <c r="AM97" s="43">
        <v>6</v>
      </c>
      <c r="AN97" s="43">
        <v>7</v>
      </c>
      <c r="AO97" s="43">
        <v>6</v>
      </c>
      <c r="AP97" s="43">
        <v>6</v>
      </c>
      <c r="AQ97" s="43">
        <v>15</v>
      </c>
      <c r="AR97" s="43">
        <v>9</v>
      </c>
      <c r="AS97" s="43">
        <v>7</v>
      </c>
      <c r="AT97" s="43">
        <v>7</v>
      </c>
      <c r="AU97" s="43">
        <v>9</v>
      </c>
      <c r="AV97" t="s" s="44">
        <v>6</v>
      </c>
      <c r="AW97" t="s" s="44">
        <v>6</v>
      </c>
      <c r="AX97" t="s" s="44">
        <v>6</v>
      </c>
      <c r="AY97" t="s" s="44">
        <v>6</v>
      </c>
      <c r="AZ97" t="s" s="44">
        <v>6</v>
      </c>
      <c r="BA97" s="43">
        <v>9</v>
      </c>
      <c r="BB97" s="43">
        <v>11</v>
      </c>
      <c r="BC97" s="43">
        <v>8</v>
      </c>
      <c r="BD97" s="43">
        <v>8</v>
      </c>
      <c r="BE97" s="43">
        <v>9</v>
      </c>
      <c r="BF97" s="43">
        <v>9</v>
      </c>
      <c r="BG97" s="43">
        <v>21</v>
      </c>
      <c r="BH97" s="43">
        <v>7</v>
      </c>
      <c r="BI97" s="43">
        <v>7</v>
      </c>
      <c r="BJ97" s="43">
        <v>14</v>
      </c>
      <c r="BK97" t="s" s="44">
        <v>6</v>
      </c>
      <c r="BL97" t="s" s="44">
        <v>6</v>
      </c>
      <c r="BM97" s="45">
        <v>0.7395833333333334</v>
      </c>
      <c r="BN97" s="43">
        <v>13</v>
      </c>
      <c r="BO97" s="43">
        <v>16</v>
      </c>
      <c r="BP97" s="43">
        <v>8</v>
      </c>
      <c r="BQ97" s="43">
        <v>7</v>
      </c>
      <c r="BR97" s="43">
        <v>29</v>
      </c>
      <c r="BS97" s="43">
        <v>11</v>
      </c>
      <c r="BT97" s="43">
        <v>18</v>
      </c>
      <c r="BU97" s="43">
        <v>9</v>
      </c>
      <c r="BV97" s="43">
        <v>26</v>
      </c>
      <c r="BW97" s="43">
        <v>14</v>
      </c>
      <c r="BX97" s="43">
        <v>9</v>
      </c>
      <c r="BY97" s="43">
        <v>11</v>
      </c>
      <c r="BZ97" s="43">
        <v>13</v>
      </c>
      <c r="CA97" s="43">
        <v>19</v>
      </c>
      <c r="CB97" s="43">
        <v>14</v>
      </c>
      <c r="CC97" s="43">
        <v>14</v>
      </c>
      <c r="CD97" s="43">
        <v>5</v>
      </c>
      <c r="CE97" s="43">
        <v>13</v>
      </c>
      <c r="CF97" s="43">
        <v>12</v>
      </c>
      <c r="CG97" s="43">
        <v>12</v>
      </c>
      <c r="CH97" s="43">
        <v>15</v>
      </c>
      <c r="CI97" s="43">
        <v>13</v>
      </c>
      <c r="CJ97" s="43">
        <v>12</v>
      </c>
      <c r="CK97" s="43">
        <v>11</v>
      </c>
      <c r="CL97" s="43">
        <v>12</v>
      </c>
      <c r="CM97" s="43">
        <v>13</v>
      </c>
      <c r="CN97" s="43">
        <v>9</v>
      </c>
      <c r="CO97" s="43">
        <v>11</v>
      </c>
      <c r="CP97" s="43">
        <v>14</v>
      </c>
      <c r="CQ97" s="43">
        <v>15</v>
      </c>
      <c r="CR97" s="43">
        <v>14</v>
      </c>
      <c r="CS97" s="47">
        <f>(SUM(B97:AF97)+SUM(AH97:BL97)+SUM(BN97:CR97))/90</f>
        <v>9.111111111111111</v>
      </c>
      <c r="CT97" s="41"/>
    </row>
    <row r="98" ht="18.5" customHeight="1">
      <c r="A98" s="42">
        <v>0.7604166666666666</v>
      </c>
      <c r="B98" s="43">
        <v>3</v>
      </c>
      <c r="C98" s="43">
        <v>4</v>
      </c>
      <c r="D98" s="43">
        <v>4</v>
      </c>
      <c r="E98" s="43">
        <v>5</v>
      </c>
      <c r="F98" s="43">
        <v>4</v>
      </c>
      <c r="G98" s="43">
        <v>4</v>
      </c>
      <c r="H98" s="43">
        <v>4</v>
      </c>
      <c r="I98" s="43">
        <v>4</v>
      </c>
      <c r="J98" s="43">
        <v>4</v>
      </c>
      <c r="K98" s="43">
        <v>4</v>
      </c>
      <c r="L98" s="43">
        <v>3</v>
      </c>
      <c r="M98" s="43">
        <v>4</v>
      </c>
      <c r="N98" s="43">
        <v>4</v>
      </c>
      <c r="O98" s="43">
        <v>5</v>
      </c>
      <c r="P98" s="43">
        <v>5</v>
      </c>
      <c r="Q98" s="43">
        <v>6</v>
      </c>
      <c r="R98" s="43">
        <v>21</v>
      </c>
      <c r="S98" s="43">
        <v>3</v>
      </c>
      <c r="T98" s="43">
        <v>4</v>
      </c>
      <c r="U98" s="43">
        <v>4</v>
      </c>
      <c r="V98" s="43">
        <v>20</v>
      </c>
      <c r="W98" s="43">
        <v>19</v>
      </c>
      <c r="X98" t="s" s="44">
        <v>6</v>
      </c>
      <c r="Y98" t="s" s="44">
        <v>6</v>
      </c>
      <c r="Z98" s="43">
        <v>5</v>
      </c>
      <c r="AA98" s="43">
        <v>4</v>
      </c>
      <c r="AB98" s="43">
        <v>7</v>
      </c>
      <c r="AC98" s="43">
        <v>8</v>
      </c>
      <c r="AD98" s="43">
        <v>5</v>
      </c>
      <c r="AE98" s="43">
        <v>4</v>
      </c>
      <c r="AF98" s="43">
        <v>5</v>
      </c>
      <c r="AG98" s="45">
        <v>0.7604166666666666</v>
      </c>
      <c r="AH98" s="43">
        <v>6</v>
      </c>
      <c r="AI98" s="43">
        <v>6</v>
      </c>
      <c r="AJ98" s="43">
        <v>6</v>
      </c>
      <c r="AK98" s="43">
        <v>21</v>
      </c>
      <c r="AL98" s="43">
        <v>7</v>
      </c>
      <c r="AM98" s="43">
        <v>6</v>
      </c>
      <c r="AN98" s="43">
        <v>7</v>
      </c>
      <c r="AO98" s="43">
        <v>7</v>
      </c>
      <c r="AP98" s="43">
        <v>7</v>
      </c>
      <c r="AQ98" s="43">
        <v>16</v>
      </c>
      <c r="AR98" s="43">
        <v>8</v>
      </c>
      <c r="AS98" s="43">
        <v>7</v>
      </c>
      <c r="AT98" s="43">
        <v>6</v>
      </c>
      <c r="AU98" s="43">
        <v>8</v>
      </c>
      <c r="AV98" t="s" s="44">
        <v>6</v>
      </c>
      <c r="AW98" t="s" s="44">
        <v>6</v>
      </c>
      <c r="AX98" t="s" s="44">
        <v>6</v>
      </c>
      <c r="AY98" t="s" s="44">
        <v>6</v>
      </c>
      <c r="AZ98" t="s" s="44">
        <v>6</v>
      </c>
      <c r="BA98" s="43">
        <v>8</v>
      </c>
      <c r="BB98" s="43">
        <v>9</v>
      </c>
      <c r="BC98" s="43">
        <v>7</v>
      </c>
      <c r="BD98" s="43">
        <v>7</v>
      </c>
      <c r="BE98" s="43">
        <v>8</v>
      </c>
      <c r="BF98" s="43">
        <v>8</v>
      </c>
      <c r="BG98" s="43">
        <v>13</v>
      </c>
      <c r="BH98" s="43">
        <v>8</v>
      </c>
      <c r="BI98" s="43">
        <v>7</v>
      </c>
      <c r="BJ98" s="43">
        <v>13</v>
      </c>
      <c r="BK98" t="s" s="44">
        <v>6</v>
      </c>
      <c r="BL98" t="s" s="44">
        <v>6</v>
      </c>
      <c r="BM98" s="45">
        <v>0.7604166666666666</v>
      </c>
      <c r="BN98" s="43">
        <v>9</v>
      </c>
      <c r="BO98" s="43">
        <v>11</v>
      </c>
      <c r="BP98" s="43">
        <v>7</v>
      </c>
      <c r="BQ98" s="43">
        <v>8</v>
      </c>
      <c r="BR98" s="43">
        <v>28</v>
      </c>
      <c r="BS98" s="43">
        <v>8</v>
      </c>
      <c r="BT98" s="43">
        <v>16</v>
      </c>
      <c r="BU98" s="43">
        <v>7</v>
      </c>
      <c r="BV98" s="43">
        <v>24</v>
      </c>
      <c r="BW98" s="43">
        <v>13</v>
      </c>
      <c r="BX98" s="43">
        <v>9</v>
      </c>
      <c r="BY98" s="43">
        <v>7</v>
      </c>
      <c r="BZ98" s="43">
        <v>11</v>
      </c>
      <c r="CA98" s="43">
        <v>16</v>
      </c>
      <c r="CB98" s="43">
        <v>16</v>
      </c>
      <c r="CC98" s="43">
        <v>21</v>
      </c>
      <c r="CD98" s="43">
        <v>8</v>
      </c>
      <c r="CE98" s="43">
        <v>8</v>
      </c>
      <c r="CF98" s="43">
        <v>11</v>
      </c>
      <c r="CG98" s="43">
        <v>9</v>
      </c>
      <c r="CH98" s="43">
        <v>11</v>
      </c>
      <c r="CI98" s="43">
        <v>9</v>
      </c>
      <c r="CJ98" s="43">
        <v>12</v>
      </c>
      <c r="CK98" s="43">
        <v>9</v>
      </c>
      <c r="CL98" s="43">
        <v>16</v>
      </c>
      <c r="CM98" s="43">
        <v>11</v>
      </c>
      <c r="CN98" s="43">
        <v>9</v>
      </c>
      <c r="CO98" s="43">
        <v>9</v>
      </c>
      <c r="CP98" s="43">
        <v>12</v>
      </c>
      <c r="CQ98" s="43">
        <v>15</v>
      </c>
      <c r="CR98" s="43">
        <v>12</v>
      </c>
      <c r="CS98" s="47">
        <f>(SUM(B98:AF98)+SUM(AH98:BL98)+SUM(BN98:CR98))/90</f>
        <v>8.37777777777778</v>
      </c>
      <c r="CT98" s="41"/>
    </row>
    <row r="99" ht="18.5" customHeight="1">
      <c r="A99" s="42">
        <v>0.78125</v>
      </c>
      <c r="B99" s="43">
        <v>4</v>
      </c>
      <c r="C99" s="43">
        <v>4</v>
      </c>
      <c r="D99" s="43">
        <v>4</v>
      </c>
      <c r="E99" s="43">
        <v>5</v>
      </c>
      <c r="F99" s="43">
        <v>4</v>
      </c>
      <c r="G99" s="43">
        <v>4</v>
      </c>
      <c r="H99" s="43">
        <v>4</v>
      </c>
      <c r="I99" s="43">
        <v>4</v>
      </c>
      <c r="J99" s="43">
        <v>4</v>
      </c>
      <c r="K99" s="43">
        <v>4</v>
      </c>
      <c r="L99" s="43">
        <v>3</v>
      </c>
      <c r="M99" s="43">
        <v>4</v>
      </c>
      <c r="N99" s="43">
        <v>5</v>
      </c>
      <c r="O99" s="43">
        <v>5</v>
      </c>
      <c r="P99" s="43">
        <v>4</v>
      </c>
      <c r="Q99" s="43">
        <v>7</v>
      </c>
      <c r="R99" s="43">
        <v>8</v>
      </c>
      <c r="S99" s="43">
        <v>4</v>
      </c>
      <c r="T99" s="43">
        <v>4</v>
      </c>
      <c r="U99" s="43">
        <v>7</v>
      </c>
      <c r="V99" s="43">
        <v>19</v>
      </c>
      <c r="W99" s="43">
        <v>11</v>
      </c>
      <c r="X99" t="s" s="44">
        <v>6</v>
      </c>
      <c r="Y99" t="s" s="44">
        <v>6</v>
      </c>
      <c r="Z99" s="43">
        <v>4</v>
      </c>
      <c r="AA99" s="43">
        <v>4</v>
      </c>
      <c r="AB99" s="43">
        <v>4</v>
      </c>
      <c r="AC99" s="43">
        <v>12</v>
      </c>
      <c r="AD99" s="43">
        <v>5</v>
      </c>
      <c r="AE99" s="43">
        <v>4</v>
      </c>
      <c r="AF99" s="43">
        <v>5</v>
      </c>
      <c r="AG99" s="45">
        <v>0.78125</v>
      </c>
      <c r="AH99" s="43">
        <v>4</v>
      </c>
      <c r="AI99" s="43">
        <v>7</v>
      </c>
      <c r="AJ99" s="43">
        <v>7</v>
      </c>
      <c r="AK99" s="43">
        <v>20</v>
      </c>
      <c r="AL99" s="43">
        <v>7</v>
      </c>
      <c r="AM99" s="43">
        <v>6</v>
      </c>
      <c r="AN99" s="43">
        <v>6</v>
      </c>
      <c r="AO99" s="43">
        <v>6</v>
      </c>
      <c r="AP99" s="43">
        <v>7</v>
      </c>
      <c r="AQ99" s="43">
        <v>15</v>
      </c>
      <c r="AR99" s="43">
        <v>9</v>
      </c>
      <c r="AS99" s="43">
        <v>7</v>
      </c>
      <c r="AT99" s="43">
        <v>6</v>
      </c>
      <c r="AU99" s="43">
        <v>8</v>
      </c>
      <c r="AV99" t="s" s="44">
        <v>6</v>
      </c>
      <c r="AW99" t="s" s="44">
        <v>6</v>
      </c>
      <c r="AX99" t="s" s="44">
        <v>6</v>
      </c>
      <c r="AY99" t="s" s="44">
        <v>6</v>
      </c>
      <c r="AZ99" t="s" s="44">
        <v>6</v>
      </c>
      <c r="BA99" s="43">
        <v>8</v>
      </c>
      <c r="BB99" s="43">
        <v>9</v>
      </c>
      <c r="BC99" s="43">
        <v>7</v>
      </c>
      <c r="BD99" s="43">
        <v>7</v>
      </c>
      <c r="BE99" s="43">
        <v>7</v>
      </c>
      <c r="BF99" s="43">
        <v>8</v>
      </c>
      <c r="BG99" s="43">
        <v>15</v>
      </c>
      <c r="BH99" s="43">
        <v>11</v>
      </c>
      <c r="BI99" s="43">
        <v>7</v>
      </c>
      <c r="BJ99" s="43">
        <v>12</v>
      </c>
      <c r="BK99" t="s" s="44">
        <v>6</v>
      </c>
      <c r="BL99" t="s" s="44">
        <v>6</v>
      </c>
      <c r="BM99" s="45">
        <v>0.78125</v>
      </c>
      <c r="BN99" s="43">
        <v>9</v>
      </c>
      <c r="BO99" s="43">
        <v>12</v>
      </c>
      <c r="BP99" s="43">
        <v>7</v>
      </c>
      <c r="BQ99" s="43">
        <v>7</v>
      </c>
      <c r="BR99" s="43">
        <v>6</v>
      </c>
      <c r="BS99" s="43">
        <v>11</v>
      </c>
      <c r="BT99" s="43">
        <v>19</v>
      </c>
      <c r="BU99" s="43">
        <v>7</v>
      </c>
      <c r="BV99" s="43">
        <v>28</v>
      </c>
      <c r="BW99" s="43">
        <v>9</v>
      </c>
      <c r="BX99" s="43">
        <v>9</v>
      </c>
      <c r="BY99" s="43">
        <v>7</v>
      </c>
      <c r="BZ99" s="43">
        <v>8</v>
      </c>
      <c r="CA99" s="43">
        <v>15</v>
      </c>
      <c r="CB99" s="43">
        <v>16</v>
      </c>
      <c r="CC99" s="43">
        <v>14</v>
      </c>
      <c r="CD99" s="43">
        <v>8</v>
      </c>
      <c r="CE99" s="43">
        <v>7</v>
      </c>
      <c r="CF99" s="43">
        <v>7</v>
      </c>
      <c r="CG99" s="43">
        <v>11</v>
      </c>
      <c r="CH99" s="43">
        <v>12</v>
      </c>
      <c r="CI99" s="43">
        <v>11</v>
      </c>
      <c r="CJ99" s="43">
        <v>13</v>
      </c>
      <c r="CK99" s="43">
        <v>7</v>
      </c>
      <c r="CL99" s="43">
        <v>16</v>
      </c>
      <c r="CM99" s="43">
        <v>11</v>
      </c>
      <c r="CN99" s="43">
        <v>9</v>
      </c>
      <c r="CO99" s="43">
        <v>8</v>
      </c>
      <c r="CP99" s="43">
        <v>14</v>
      </c>
      <c r="CQ99" s="43">
        <v>13</v>
      </c>
      <c r="CR99" s="43">
        <v>13</v>
      </c>
      <c r="CS99" s="47">
        <f>(SUM(B99:AF99)+SUM(AH99:BL99)+SUM(BN99:CR99))/90</f>
        <v>7.88888888888889</v>
      </c>
      <c r="CT99" s="41"/>
    </row>
    <row r="100" ht="18.5" customHeight="1">
      <c r="A100" s="42">
        <v>0.8020833333333334</v>
      </c>
      <c r="B100" s="43">
        <v>4</v>
      </c>
      <c r="C100" s="43">
        <v>4</v>
      </c>
      <c r="D100" s="43">
        <v>4</v>
      </c>
      <c r="E100" s="43">
        <v>4</v>
      </c>
      <c r="F100" s="43">
        <v>4</v>
      </c>
      <c r="G100" s="43">
        <v>4</v>
      </c>
      <c r="H100" s="43">
        <v>5</v>
      </c>
      <c r="I100" s="43">
        <v>3</v>
      </c>
      <c r="J100" s="43">
        <v>4</v>
      </c>
      <c r="K100" s="43">
        <v>4</v>
      </c>
      <c r="L100" s="43">
        <v>4</v>
      </c>
      <c r="M100" s="43">
        <v>4</v>
      </c>
      <c r="N100" s="43">
        <v>4</v>
      </c>
      <c r="O100" s="43">
        <v>3</v>
      </c>
      <c r="P100" s="43">
        <v>4</v>
      </c>
      <c r="Q100" s="43">
        <v>6</v>
      </c>
      <c r="R100" s="43">
        <v>7</v>
      </c>
      <c r="S100" s="43">
        <v>4</v>
      </c>
      <c r="T100" s="43">
        <v>4</v>
      </c>
      <c r="U100" s="43">
        <v>6</v>
      </c>
      <c r="V100" s="43">
        <v>19</v>
      </c>
      <c r="W100" s="43">
        <v>16</v>
      </c>
      <c r="X100" t="s" s="44">
        <v>6</v>
      </c>
      <c r="Y100" t="s" s="44">
        <v>6</v>
      </c>
      <c r="Z100" s="43">
        <v>7</v>
      </c>
      <c r="AA100" s="43">
        <v>4</v>
      </c>
      <c r="AB100" s="43">
        <v>5</v>
      </c>
      <c r="AC100" s="43">
        <v>6</v>
      </c>
      <c r="AD100" s="43">
        <v>6</v>
      </c>
      <c r="AE100" s="43">
        <v>4</v>
      </c>
      <c r="AF100" s="43">
        <v>5</v>
      </c>
      <c r="AG100" s="45">
        <v>0.8020833333333334</v>
      </c>
      <c r="AH100" s="43">
        <v>5</v>
      </c>
      <c r="AI100" s="43">
        <v>7</v>
      </c>
      <c r="AJ100" s="43">
        <v>7</v>
      </c>
      <c r="AK100" s="43">
        <v>17</v>
      </c>
      <c r="AL100" s="43">
        <v>6</v>
      </c>
      <c r="AM100" s="43">
        <v>5</v>
      </c>
      <c r="AN100" s="43">
        <v>6</v>
      </c>
      <c r="AO100" s="43">
        <v>7</v>
      </c>
      <c r="AP100" s="43">
        <v>6</v>
      </c>
      <c r="AQ100" s="43">
        <v>19</v>
      </c>
      <c r="AR100" s="43">
        <v>8</v>
      </c>
      <c r="AS100" s="43">
        <v>8</v>
      </c>
      <c r="AT100" s="43">
        <v>7</v>
      </c>
      <c r="AU100" s="43">
        <v>7</v>
      </c>
      <c r="AV100" t="s" s="44">
        <v>6</v>
      </c>
      <c r="AW100" t="s" s="44">
        <v>6</v>
      </c>
      <c r="AX100" t="s" s="44">
        <v>6</v>
      </c>
      <c r="AY100" t="s" s="44">
        <v>6</v>
      </c>
      <c r="AZ100" t="s" s="44">
        <v>6</v>
      </c>
      <c r="BA100" s="43">
        <v>7</v>
      </c>
      <c r="BB100" s="43">
        <v>8</v>
      </c>
      <c r="BC100" s="43">
        <v>7</v>
      </c>
      <c r="BD100" s="43">
        <v>7</v>
      </c>
      <c r="BE100" s="43">
        <v>7</v>
      </c>
      <c r="BF100" s="43">
        <v>7</v>
      </c>
      <c r="BG100" s="43">
        <v>11</v>
      </c>
      <c r="BH100" s="43">
        <v>11</v>
      </c>
      <c r="BI100" s="43">
        <v>6</v>
      </c>
      <c r="BJ100" s="43">
        <v>14</v>
      </c>
      <c r="BK100" t="s" s="44">
        <v>6</v>
      </c>
      <c r="BL100" t="s" s="44">
        <v>6</v>
      </c>
      <c r="BM100" s="45">
        <v>0.8020833333333334</v>
      </c>
      <c r="BN100" s="43">
        <v>9</v>
      </c>
      <c r="BO100" s="43">
        <v>14</v>
      </c>
      <c r="BP100" s="43">
        <v>8</v>
      </c>
      <c r="BQ100" s="43">
        <v>8</v>
      </c>
      <c r="BR100" s="43">
        <v>5</v>
      </c>
      <c r="BS100" s="43">
        <v>8</v>
      </c>
      <c r="BT100" s="43">
        <v>16</v>
      </c>
      <c r="BU100" s="43">
        <v>7</v>
      </c>
      <c r="BV100" s="43">
        <v>22</v>
      </c>
      <c r="BW100" s="43">
        <v>13</v>
      </c>
      <c r="BX100" s="43">
        <v>8</v>
      </c>
      <c r="BY100" s="43">
        <v>7</v>
      </c>
      <c r="BZ100" s="43">
        <v>7</v>
      </c>
      <c r="CA100" s="43">
        <v>9</v>
      </c>
      <c r="CB100" s="43">
        <v>18</v>
      </c>
      <c r="CC100" s="43">
        <v>13</v>
      </c>
      <c r="CD100" s="43">
        <v>7</v>
      </c>
      <c r="CE100" s="43">
        <v>7</v>
      </c>
      <c r="CF100" s="43">
        <v>7</v>
      </c>
      <c r="CG100" s="43">
        <v>9</v>
      </c>
      <c r="CH100" s="43">
        <v>8</v>
      </c>
      <c r="CI100" s="43">
        <v>8</v>
      </c>
      <c r="CJ100" s="43">
        <v>11</v>
      </c>
      <c r="CK100" s="43">
        <v>9</v>
      </c>
      <c r="CL100" s="43">
        <v>29</v>
      </c>
      <c r="CM100" s="43">
        <v>9</v>
      </c>
      <c r="CN100" s="43">
        <v>8</v>
      </c>
      <c r="CO100" s="43">
        <v>9</v>
      </c>
      <c r="CP100" s="43">
        <v>11</v>
      </c>
      <c r="CQ100" s="43">
        <v>11</v>
      </c>
      <c r="CR100" s="43">
        <v>12</v>
      </c>
      <c r="CS100" s="47">
        <f>(SUM(B100:AF100)+SUM(AH100:BL100)+SUM(BN100:CR100))/90</f>
        <v>7.61111111111111</v>
      </c>
      <c r="CT100" s="41"/>
    </row>
    <row r="101" ht="18.5" customHeight="1">
      <c r="A101" s="42">
        <v>0.8229166666666666</v>
      </c>
      <c r="B101" s="43">
        <v>3</v>
      </c>
      <c r="C101" s="43">
        <v>6</v>
      </c>
      <c r="D101" s="43">
        <v>5</v>
      </c>
      <c r="E101" s="43">
        <v>4</v>
      </c>
      <c r="F101" s="43">
        <v>4</v>
      </c>
      <c r="G101" s="43">
        <v>4</v>
      </c>
      <c r="H101" s="43">
        <v>4</v>
      </c>
      <c r="I101" s="43">
        <v>4</v>
      </c>
      <c r="J101" s="43">
        <v>4</v>
      </c>
      <c r="K101" s="43">
        <v>4</v>
      </c>
      <c r="L101" s="43">
        <v>3</v>
      </c>
      <c r="M101" s="43">
        <v>3</v>
      </c>
      <c r="N101" s="43">
        <v>4</v>
      </c>
      <c r="O101" s="43">
        <v>4</v>
      </c>
      <c r="P101" s="43">
        <v>4</v>
      </c>
      <c r="Q101" s="43">
        <v>5</v>
      </c>
      <c r="R101" s="43">
        <v>8</v>
      </c>
      <c r="S101" s="43">
        <v>3</v>
      </c>
      <c r="T101" s="43">
        <v>3</v>
      </c>
      <c r="U101" s="43">
        <v>15</v>
      </c>
      <c r="V101" s="43">
        <v>24</v>
      </c>
      <c r="W101" s="43">
        <v>17</v>
      </c>
      <c r="X101" t="s" s="44">
        <v>6</v>
      </c>
      <c r="Y101" t="s" s="44">
        <v>6</v>
      </c>
      <c r="Z101" s="43">
        <v>6</v>
      </c>
      <c r="AA101" s="43">
        <v>4</v>
      </c>
      <c r="AB101" s="43">
        <v>6</v>
      </c>
      <c r="AC101" s="43">
        <v>6</v>
      </c>
      <c r="AD101" s="43">
        <v>5</v>
      </c>
      <c r="AE101" s="43">
        <v>4</v>
      </c>
      <c r="AF101" s="43">
        <v>4</v>
      </c>
      <c r="AG101" s="45">
        <v>0.8229166666666666</v>
      </c>
      <c r="AH101" s="43">
        <v>5</v>
      </c>
      <c r="AI101" s="43">
        <v>7</v>
      </c>
      <c r="AJ101" s="43">
        <v>7</v>
      </c>
      <c r="AK101" s="43">
        <v>17</v>
      </c>
      <c r="AL101" s="43">
        <v>5</v>
      </c>
      <c r="AM101" s="43">
        <v>6</v>
      </c>
      <c r="AN101" s="43">
        <v>5</v>
      </c>
      <c r="AO101" s="43">
        <v>7</v>
      </c>
      <c r="AP101" s="43">
        <v>5</v>
      </c>
      <c r="AQ101" s="43">
        <v>9</v>
      </c>
      <c r="AR101" s="43">
        <v>8</v>
      </c>
      <c r="AS101" s="43">
        <v>6</v>
      </c>
      <c r="AT101" s="43">
        <v>6</v>
      </c>
      <c r="AU101" s="43">
        <v>6</v>
      </c>
      <c r="AV101" t="s" s="44">
        <v>6</v>
      </c>
      <c r="AW101" t="s" s="44">
        <v>6</v>
      </c>
      <c r="AX101" t="s" s="44">
        <v>6</v>
      </c>
      <c r="AY101" t="s" s="44">
        <v>6</v>
      </c>
      <c r="AZ101" t="s" s="44">
        <v>6</v>
      </c>
      <c r="BA101" s="43">
        <v>7</v>
      </c>
      <c r="BB101" s="43">
        <v>6</v>
      </c>
      <c r="BC101" s="43">
        <v>5</v>
      </c>
      <c r="BD101" s="43">
        <v>6</v>
      </c>
      <c r="BE101" s="43">
        <v>7</v>
      </c>
      <c r="BF101" s="43">
        <v>7</v>
      </c>
      <c r="BG101" s="43">
        <v>9</v>
      </c>
      <c r="BH101" s="43">
        <v>7</v>
      </c>
      <c r="BI101" s="43">
        <v>6</v>
      </c>
      <c r="BJ101" s="43">
        <v>14</v>
      </c>
      <c r="BK101" t="s" s="44">
        <v>6</v>
      </c>
      <c r="BL101" t="s" s="44">
        <v>6</v>
      </c>
      <c r="BM101" s="45">
        <v>0.8229166666666666</v>
      </c>
      <c r="BN101" s="43">
        <v>7</v>
      </c>
      <c r="BO101" s="43">
        <v>13</v>
      </c>
      <c r="BP101" s="43">
        <v>11</v>
      </c>
      <c r="BQ101" s="43">
        <v>9</v>
      </c>
      <c r="BR101" s="43">
        <v>5</v>
      </c>
      <c r="BS101" s="43">
        <v>11</v>
      </c>
      <c r="BT101" s="43">
        <v>19</v>
      </c>
      <c r="BU101" s="43">
        <v>7</v>
      </c>
      <c r="BV101" s="43">
        <v>17</v>
      </c>
      <c r="BW101" s="43">
        <v>9</v>
      </c>
      <c r="BX101" s="43">
        <v>7</v>
      </c>
      <c r="BY101" s="43">
        <v>7</v>
      </c>
      <c r="BZ101" s="43">
        <v>9</v>
      </c>
      <c r="CA101" s="43">
        <v>8</v>
      </c>
      <c r="CB101" s="43">
        <v>12</v>
      </c>
      <c r="CC101" s="43">
        <v>19</v>
      </c>
      <c r="CD101" s="43">
        <v>6</v>
      </c>
      <c r="CE101" s="43">
        <v>7</v>
      </c>
      <c r="CF101" s="43">
        <v>9</v>
      </c>
      <c r="CG101" s="43">
        <v>9</v>
      </c>
      <c r="CH101" s="43">
        <v>8</v>
      </c>
      <c r="CI101" s="43">
        <v>8</v>
      </c>
      <c r="CJ101" s="43">
        <v>12</v>
      </c>
      <c r="CK101" s="43">
        <v>8</v>
      </c>
      <c r="CL101" s="43">
        <v>25</v>
      </c>
      <c r="CM101" s="43">
        <v>9</v>
      </c>
      <c r="CN101" s="43">
        <v>9</v>
      </c>
      <c r="CO101" s="43">
        <v>8</v>
      </c>
      <c r="CP101" s="43">
        <v>12</v>
      </c>
      <c r="CQ101" s="43">
        <v>13</v>
      </c>
      <c r="CR101" s="43">
        <v>12</v>
      </c>
      <c r="CS101" s="47">
        <f>(SUM(B101:AF101)+SUM(AH101:BL101)+SUM(BN101:CR101))/90</f>
        <v>7.42222222222222</v>
      </c>
      <c r="CT101" s="41"/>
    </row>
    <row r="102" ht="18.5" customHeight="1">
      <c r="A102" s="42">
        <v>0.84375</v>
      </c>
      <c r="B102" s="43">
        <v>4</v>
      </c>
      <c r="C102" s="43">
        <v>4</v>
      </c>
      <c r="D102" s="43">
        <v>4</v>
      </c>
      <c r="E102" s="43">
        <v>5</v>
      </c>
      <c r="F102" s="43">
        <v>4</v>
      </c>
      <c r="G102" s="43">
        <v>4</v>
      </c>
      <c r="H102" s="43">
        <v>4</v>
      </c>
      <c r="I102" s="43">
        <v>3</v>
      </c>
      <c r="J102" s="43">
        <v>4</v>
      </c>
      <c r="K102" s="43">
        <v>3</v>
      </c>
      <c r="L102" s="43">
        <v>3</v>
      </c>
      <c r="M102" s="43">
        <v>4</v>
      </c>
      <c r="N102" s="43">
        <v>4</v>
      </c>
      <c r="O102" s="43">
        <v>4</v>
      </c>
      <c r="P102" s="43">
        <v>5</v>
      </c>
      <c r="Q102" s="43">
        <v>5</v>
      </c>
      <c r="R102" s="43">
        <v>8</v>
      </c>
      <c r="S102" s="43">
        <v>3</v>
      </c>
      <c r="T102" s="43">
        <v>5</v>
      </c>
      <c r="U102" s="43">
        <v>17</v>
      </c>
      <c r="V102" s="43">
        <v>20</v>
      </c>
      <c r="W102" s="43">
        <v>19</v>
      </c>
      <c r="X102" t="s" s="44">
        <v>6</v>
      </c>
      <c r="Y102" t="s" s="44">
        <v>6</v>
      </c>
      <c r="Z102" s="43">
        <v>5</v>
      </c>
      <c r="AA102" s="43">
        <v>4</v>
      </c>
      <c r="AB102" s="43">
        <v>5</v>
      </c>
      <c r="AC102" s="43">
        <v>5</v>
      </c>
      <c r="AD102" s="43">
        <v>6</v>
      </c>
      <c r="AE102" s="43">
        <v>5</v>
      </c>
      <c r="AF102" s="43">
        <v>4</v>
      </c>
      <c r="AG102" s="45">
        <v>0.84375</v>
      </c>
      <c r="AH102" s="43">
        <v>6</v>
      </c>
      <c r="AI102" s="43">
        <v>7</v>
      </c>
      <c r="AJ102" s="43">
        <v>7</v>
      </c>
      <c r="AK102" s="43">
        <v>26</v>
      </c>
      <c r="AL102" s="43">
        <v>6</v>
      </c>
      <c r="AM102" s="43">
        <v>6</v>
      </c>
      <c r="AN102" s="43">
        <v>5</v>
      </c>
      <c r="AO102" s="43">
        <v>7</v>
      </c>
      <c r="AP102" s="43">
        <v>5</v>
      </c>
      <c r="AQ102" s="43">
        <v>8</v>
      </c>
      <c r="AR102" s="43">
        <v>7</v>
      </c>
      <c r="AS102" s="43">
        <v>6</v>
      </c>
      <c r="AT102" s="43">
        <v>5</v>
      </c>
      <c r="AU102" s="43">
        <v>7</v>
      </c>
      <c r="AV102" t="s" s="44">
        <v>6</v>
      </c>
      <c r="AW102" t="s" s="44">
        <v>6</v>
      </c>
      <c r="AX102" t="s" s="44">
        <v>6</v>
      </c>
      <c r="AY102" t="s" s="44">
        <v>6</v>
      </c>
      <c r="AZ102" t="s" s="44">
        <v>6</v>
      </c>
      <c r="BA102" s="43">
        <v>6</v>
      </c>
      <c r="BB102" s="43">
        <v>7</v>
      </c>
      <c r="BC102" s="43">
        <v>6</v>
      </c>
      <c r="BD102" s="43">
        <v>7</v>
      </c>
      <c r="BE102" s="43">
        <v>7</v>
      </c>
      <c r="BF102" s="43">
        <v>8</v>
      </c>
      <c r="BG102" s="43">
        <v>9</v>
      </c>
      <c r="BH102" s="43">
        <v>7</v>
      </c>
      <c r="BI102" s="43">
        <v>6</v>
      </c>
      <c r="BJ102" s="43">
        <v>11</v>
      </c>
      <c r="BK102" t="s" s="44">
        <v>6</v>
      </c>
      <c r="BL102" t="s" s="44">
        <v>6</v>
      </c>
      <c r="BM102" s="45">
        <v>0.84375</v>
      </c>
      <c r="BN102" s="43">
        <v>6</v>
      </c>
      <c r="BO102" s="43">
        <v>17</v>
      </c>
      <c r="BP102" s="43">
        <v>7</v>
      </c>
      <c r="BQ102" s="43">
        <v>8</v>
      </c>
      <c r="BR102" s="43">
        <v>6</v>
      </c>
      <c r="BS102" s="43">
        <v>9</v>
      </c>
      <c r="BT102" s="43">
        <v>17</v>
      </c>
      <c r="BU102" s="43">
        <v>7</v>
      </c>
      <c r="BV102" s="43">
        <v>21</v>
      </c>
      <c r="BW102" s="43">
        <v>9</v>
      </c>
      <c r="BX102" s="43">
        <v>8</v>
      </c>
      <c r="BY102" s="43">
        <v>7</v>
      </c>
      <c r="BZ102" s="43">
        <v>8</v>
      </c>
      <c r="CA102" s="43">
        <v>18</v>
      </c>
      <c r="CB102" s="43">
        <v>13</v>
      </c>
      <c r="CC102" s="43">
        <v>19</v>
      </c>
      <c r="CD102" s="43">
        <v>7</v>
      </c>
      <c r="CE102" s="43">
        <v>8</v>
      </c>
      <c r="CF102" s="43">
        <v>8</v>
      </c>
      <c r="CG102" s="43">
        <v>8</v>
      </c>
      <c r="CH102" s="43">
        <v>6</v>
      </c>
      <c r="CI102" s="43">
        <v>8</v>
      </c>
      <c r="CJ102" s="43">
        <v>13</v>
      </c>
      <c r="CK102" s="43">
        <v>12</v>
      </c>
      <c r="CL102" s="43">
        <v>12</v>
      </c>
      <c r="CM102" s="43">
        <v>7</v>
      </c>
      <c r="CN102" s="43">
        <v>7</v>
      </c>
      <c r="CO102" s="43">
        <v>9</v>
      </c>
      <c r="CP102" s="43">
        <v>11</v>
      </c>
      <c r="CQ102" s="43">
        <v>12</v>
      </c>
      <c r="CR102" s="43">
        <v>12</v>
      </c>
      <c r="CS102" s="47">
        <f>(SUM(B102:AF102)+SUM(AH102:BL102)+SUM(BN102:CR102))/90</f>
        <v>7.46666666666667</v>
      </c>
      <c r="CT102" s="41"/>
    </row>
    <row r="103" ht="18.5" customHeight="1">
      <c r="A103" s="42">
        <v>0.8645833333333334</v>
      </c>
      <c r="B103" s="43">
        <v>4</v>
      </c>
      <c r="C103" s="43">
        <v>4</v>
      </c>
      <c r="D103" s="43">
        <v>4</v>
      </c>
      <c r="E103" s="43">
        <v>5</v>
      </c>
      <c r="F103" s="43">
        <v>4</v>
      </c>
      <c r="G103" s="43">
        <v>4</v>
      </c>
      <c r="H103" s="43">
        <v>4</v>
      </c>
      <c r="I103" s="43">
        <v>5</v>
      </c>
      <c r="J103" s="43">
        <v>3</v>
      </c>
      <c r="K103" s="43">
        <v>3</v>
      </c>
      <c r="L103" s="43">
        <v>3</v>
      </c>
      <c r="M103" s="43">
        <v>4</v>
      </c>
      <c r="N103" s="43">
        <v>4</v>
      </c>
      <c r="O103" s="43">
        <v>5</v>
      </c>
      <c r="P103" s="43">
        <v>4</v>
      </c>
      <c r="Q103" s="43">
        <v>6</v>
      </c>
      <c r="R103" s="43">
        <v>9</v>
      </c>
      <c r="S103" s="43">
        <v>4</v>
      </c>
      <c r="T103" s="43">
        <v>4</v>
      </c>
      <c r="U103" s="43">
        <v>20</v>
      </c>
      <c r="V103" s="43">
        <v>23</v>
      </c>
      <c r="W103" s="43">
        <v>15</v>
      </c>
      <c r="X103" t="s" s="44">
        <v>6</v>
      </c>
      <c r="Y103" t="s" s="44">
        <v>6</v>
      </c>
      <c r="Z103" s="43">
        <v>4</v>
      </c>
      <c r="AA103" s="43">
        <v>4</v>
      </c>
      <c r="AB103" s="43">
        <v>4</v>
      </c>
      <c r="AC103" s="43">
        <v>6</v>
      </c>
      <c r="AD103" s="43">
        <v>4</v>
      </c>
      <c r="AE103" s="43">
        <v>4</v>
      </c>
      <c r="AF103" s="43">
        <v>5</v>
      </c>
      <c r="AG103" s="45">
        <v>0.8645833333333334</v>
      </c>
      <c r="AH103" s="43">
        <v>8</v>
      </c>
      <c r="AI103" s="43">
        <v>8</v>
      </c>
      <c r="AJ103" s="43">
        <v>7</v>
      </c>
      <c r="AK103" s="43">
        <v>23</v>
      </c>
      <c r="AL103" s="43">
        <v>6</v>
      </c>
      <c r="AM103" s="43">
        <v>9</v>
      </c>
      <c r="AN103" s="43">
        <v>5</v>
      </c>
      <c r="AO103" s="43">
        <v>7</v>
      </c>
      <c r="AP103" s="43">
        <v>5</v>
      </c>
      <c r="AQ103" s="43">
        <v>8</v>
      </c>
      <c r="AR103" s="43">
        <v>8</v>
      </c>
      <c r="AS103" s="43">
        <v>8</v>
      </c>
      <c r="AT103" s="43">
        <v>8</v>
      </c>
      <c r="AU103" s="43">
        <v>7</v>
      </c>
      <c r="AV103" t="s" s="44">
        <v>6</v>
      </c>
      <c r="AW103" t="s" s="44">
        <v>6</v>
      </c>
      <c r="AX103" t="s" s="44">
        <v>6</v>
      </c>
      <c r="AY103" t="s" s="44">
        <v>6</v>
      </c>
      <c r="AZ103" t="s" s="44">
        <v>6</v>
      </c>
      <c r="BA103" s="43">
        <v>7</v>
      </c>
      <c r="BB103" s="43">
        <v>7</v>
      </c>
      <c r="BC103" s="43">
        <v>6</v>
      </c>
      <c r="BD103" s="43">
        <v>6</v>
      </c>
      <c r="BE103" s="43">
        <v>7</v>
      </c>
      <c r="BF103" s="43">
        <v>9</v>
      </c>
      <c r="BG103" s="43">
        <v>12</v>
      </c>
      <c r="BH103" s="43">
        <v>7</v>
      </c>
      <c r="BI103" s="43">
        <v>6</v>
      </c>
      <c r="BJ103" s="43">
        <v>11</v>
      </c>
      <c r="BK103" t="s" s="44">
        <v>6</v>
      </c>
      <c r="BL103" t="s" s="44">
        <v>6</v>
      </c>
      <c r="BM103" s="45">
        <v>0.8645833333333334</v>
      </c>
      <c r="BN103" s="43">
        <v>7</v>
      </c>
      <c r="BO103" s="43">
        <v>12</v>
      </c>
      <c r="BP103" s="43">
        <v>17</v>
      </c>
      <c r="BQ103" s="43">
        <v>8</v>
      </c>
      <c r="BR103" s="43">
        <v>11</v>
      </c>
      <c r="BS103" s="43">
        <v>12</v>
      </c>
      <c r="BT103" s="43">
        <v>15</v>
      </c>
      <c r="BU103" s="43">
        <v>6</v>
      </c>
      <c r="BV103" s="43">
        <v>12</v>
      </c>
      <c r="BW103" s="43">
        <v>8</v>
      </c>
      <c r="BX103" s="43">
        <v>6</v>
      </c>
      <c r="BY103" s="43">
        <v>7</v>
      </c>
      <c r="BZ103" s="43">
        <v>7</v>
      </c>
      <c r="CA103" s="43">
        <v>12</v>
      </c>
      <c r="CB103" s="43">
        <v>14</v>
      </c>
      <c r="CC103" s="43">
        <v>25</v>
      </c>
      <c r="CD103" s="43">
        <v>7</v>
      </c>
      <c r="CE103" s="43">
        <v>7</v>
      </c>
      <c r="CF103" s="43">
        <v>7</v>
      </c>
      <c r="CG103" s="43">
        <v>8</v>
      </c>
      <c r="CH103" s="43">
        <v>6</v>
      </c>
      <c r="CI103" s="43">
        <v>8</v>
      </c>
      <c r="CJ103" s="43">
        <v>11</v>
      </c>
      <c r="CK103" s="43">
        <v>9</v>
      </c>
      <c r="CL103" s="43">
        <v>7</v>
      </c>
      <c r="CM103" s="43">
        <v>7</v>
      </c>
      <c r="CN103" s="43">
        <v>8</v>
      </c>
      <c r="CO103" s="43">
        <v>8</v>
      </c>
      <c r="CP103" s="43">
        <v>9</v>
      </c>
      <c r="CQ103" s="43">
        <v>12</v>
      </c>
      <c r="CR103" s="43">
        <v>12</v>
      </c>
      <c r="CS103" s="47">
        <f>(SUM(B103:AF103)+SUM(AH103:BL103)+SUM(BN103:CR103))/90</f>
        <v>7.46666666666667</v>
      </c>
      <c r="CT103" s="41"/>
    </row>
    <row r="104" ht="18.5" customHeight="1">
      <c r="A104" s="42">
        <v>0.8854166666666666</v>
      </c>
      <c r="B104" s="43">
        <v>4</v>
      </c>
      <c r="C104" s="43">
        <v>4</v>
      </c>
      <c r="D104" s="43">
        <v>4</v>
      </c>
      <c r="E104" s="43">
        <v>5</v>
      </c>
      <c r="F104" s="43">
        <v>4</v>
      </c>
      <c r="G104" s="43">
        <v>4</v>
      </c>
      <c r="H104" s="43">
        <v>4</v>
      </c>
      <c r="I104" s="43">
        <v>4</v>
      </c>
      <c r="J104" s="43">
        <v>5</v>
      </c>
      <c r="K104" s="43">
        <v>4</v>
      </c>
      <c r="L104" s="43">
        <v>3</v>
      </c>
      <c r="M104" s="43">
        <v>4</v>
      </c>
      <c r="N104" s="43">
        <v>4</v>
      </c>
      <c r="O104" s="43">
        <v>3</v>
      </c>
      <c r="P104" s="43">
        <v>6</v>
      </c>
      <c r="Q104" s="43">
        <v>6</v>
      </c>
      <c r="R104" s="43">
        <v>9</v>
      </c>
      <c r="S104" s="43">
        <v>3</v>
      </c>
      <c r="T104" s="43">
        <v>5</v>
      </c>
      <c r="U104" s="43">
        <v>24</v>
      </c>
      <c r="V104" s="43">
        <v>24</v>
      </c>
      <c r="W104" s="43">
        <v>14</v>
      </c>
      <c r="X104" t="s" s="44">
        <v>6</v>
      </c>
      <c r="Y104" t="s" s="44">
        <v>6</v>
      </c>
      <c r="Z104" s="43">
        <v>4</v>
      </c>
      <c r="AA104" s="43">
        <v>4</v>
      </c>
      <c r="AB104" s="43">
        <v>5</v>
      </c>
      <c r="AC104" s="43">
        <v>7</v>
      </c>
      <c r="AD104" s="43">
        <v>4</v>
      </c>
      <c r="AE104" s="43">
        <v>4</v>
      </c>
      <c r="AF104" s="43">
        <v>5</v>
      </c>
      <c r="AG104" s="45">
        <v>0.8854166666666666</v>
      </c>
      <c r="AH104" s="43">
        <v>7</v>
      </c>
      <c r="AI104" s="43">
        <v>7</v>
      </c>
      <c r="AJ104" s="43">
        <v>8</v>
      </c>
      <c r="AK104" s="43">
        <v>23</v>
      </c>
      <c r="AL104" s="43">
        <v>6</v>
      </c>
      <c r="AM104" s="43">
        <v>7</v>
      </c>
      <c r="AN104" s="43">
        <v>5</v>
      </c>
      <c r="AO104" s="43">
        <v>6</v>
      </c>
      <c r="AP104" s="43">
        <v>5</v>
      </c>
      <c r="AQ104" s="43">
        <v>8</v>
      </c>
      <c r="AR104" s="43">
        <v>7</v>
      </c>
      <c r="AS104" s="43">
        <v>7</v>
      </c>
      <c r="AT104" s="43">
        <v>7</v>
      </c>
      <c r="AU104" s="43">
        <v>6</v>
      </c>
      <c r="AV104" t="s" s="44">
        <v>6</v>
      </c>
      <c r="AW104" t="s" s="44">
        <v>6</v>
      </c>
      <c r="AX104" t="s" s="44">
        <v>6</v>
      </c>
      <c r="AY104" t="s" s="44">
        <v>6</v>
      </c>
      <c r="AZ104" t="s" s="44">
        <v>6</v>
      </c>
      <c r="BA104" s="43">
        <v>8</v>
      </c>
      <c r="BB104" s="43">
        <v>8</v>
      </c>
      <c r="BC104" s="43">
        <v>7</v>
      </c>
      <c r="BD104" s="43">
        <v>6</v>
      </c>
      <c r="BE104" s="43">
        <v>7</v>
      </c>
      <c r="BF104" s="43">
        <v>7</v>
      </c>
      <c r="BG104" s="43">
        <v>9</v>
      </c>
      <c r="BH104" s="43">
        <v>6</v>
      </c>
      <c r="BI104" s="43">
        <v>7</v>
      </c>
      <c r="BJ104" s="43">
        <v>15</v>
      </c>
      <c r="BK104" t="s" s="44">
        <v>6</v>
      </c>
      <c r="BL104" t="s" s="44">
        <v>6</v>
      </c>
      <c r="BM104" s="45">
        <v>0.8854166666666666</v>
      </c>
      <c r="BN104" s="43">
        <v>6</v>
      </c>
      <c r="BO104" s="43">
        <v>16</v>
      </c>
      <c r="BP104" s="43">
        <v>19</v>
      </c>
      <c r="BQ104" s="43">
        <v>8</v>
      </c>
      <c r="BR104" s="43">
        <v>11</v>
      </c>
      <c r="BS104" s="43">
        <v>13</v>
      </c>
      <c r="BT104" s="43">
        <v>7</v>
      </c>
      <c r="BU104" s="43">
        <v>8</v>
      </c>
      <c r="BV104" s="43">
        <v>12</v>
      </c>
      <c r="BW104" s="43">
        <v>8</v>
      </c>
      <c r="BX104" s="43">
        <v>7</v>
      </c>
      <c r="BY104" s="43">
        <v>8</v>
      </c>
      <c r="BZ104" s="43">
        <v>8</v>
      </c>
      <c r="CA104" s="43">
        <v>11</v>
      </c>
      <c r="CB104" s="43">
        <v>14</v>
      </c>
      <c r="CC104" s="43">
        <v>19</v>
      </c>
      <c r="CD104" s="43">
        <v>7</v>
      </c>
      <c r="CE104" s="43">
        <v>6</v>
      </c>
      <c r="CF104" s="43">
        <v>7</v>
      </c>
      <c r="CG104" s="43">
        <v>9</v>
      </c>
      <c r="CH104" s="43">
        <v>6</v>
      </c>
      <c r="CI104" s="43">
        <v>8</v>
      </c>
      <c r="CJ104" s="43">
        <v>11</v>
      </c>
      <c r="CK104" s="43">
        <v>13</v>
      </c>
      <c r="CL104" s="43">
        <v>9</v>
      </c>
      <c r="CM104" s="43">
        <v>6</v>
      </c>
      <c r="CN104" s="43">
        <v>9</v>
      </c>
      <c r="CO104" s="43">
        <v>8</v>
      </c>
      <c r="CP104" s="43">
        <v>9</v>
      </c>
      <c r="CQ104" s="43">
        <v>9</v>
      </c>
      <c r="CR104" s="43">
        <v>14</v>
      </c>
      <c r="CS104" s="47">
        <f>(SUM(B104:AF104)+SUM(AH104:BL104)+SUM(BN104:CR104))/90</f>
        <v>7.5</v>
      </c>
      <c r="CT104" s="41"/>
    </row>
    <row r="105" ht="18.5" customHeight="1">
      <c r="A105" s="42">
        <v>0.90625</v>
      </c>
      <c r="B105" s="43">
        <v>5</v>
      </c>
      <c r="C105" s="43">
        <v>4</v>
      </c>
      <c r="D105" s="43">
        <v>4</v>
      </c>
      <c r="E105" s="43">
        <v>5</v>
      </c>
      <c r="F105" s="43">
        <v>4</v>
      </c>
      <c r="G105" s="43">
        <v>4</v>
      </c>
      <c r="H105" s="43">
        <v>4</v>
      </c>
      <c r="I105" s="43">
        <v>3</v>
      </c>
      <c r="J105" s="43">
        <v>4</v>
      </c>
      <c r="K105" s="43">
        <v>4</v>
      </c>
      <c r="L105" s="43">
        <v>3</v>
      </c>
      <c r="M105" s="43">
        <v>5</v>
      </c>
      <c r="N105" s="43">
        <v>4</v>
      </c>
      <c r="O105" s="43">
        <v>6</v>
      </c>
      <c r="P105" s="43">
        <v>4</v>
      </c>
      <c r="Q105" s="43">
        <v>6</v>
      </c>
      <c r="R105" s="43">
        <v>8</v>
      </c>
      <c r="S105" s="43">
        <v>5</v>
      </c>
      <c r="T105" s="43">
        <v>6</v>
      </c>
      <c r="U105" s="43">
        <v>21</v>
      </c>
      <c r="V105" s="43">
        <v>22</v>
      </c>
      <c r="W105" s="43">
        <v>17</v>
      </c>
      <c r="X105" t="s" s="44">
        <v>6</v>
      </c>
      <c r="Y105" t="s" s="44">
        <v>6</v>
      </c>
      <c r="Z105" s="43">
        <v>4</v>
      </c>
      <c r="AA105" s="43">
        <v>4</v>
      </c>
      <c r="AB105" s="43">
        <v>5</v>
      </c>
      <c r="AC105" s="43">
        <v>7</v>
      </c>
      <c r="AD105" s="43">
        <v>5</v>
      </c>
      <c r="AE105" s="43">
        <v>5</v>
      </c>
      <c r="AF105" s="43">
        <v>7</v>
      </c>
      <c r="AG105" s="45">
        <v>0.90625</v>
      </c>
      <c r="AH105" s="43">
        <v>8</v>
      </c>
      <c r="AI105" s="43">
        <v>7</v>
      </c>
      <c r="AJ105" s="43">
        <v>8</v>
      </c>
      <c r="AK105" s="43">
        <v>21</v>
      </c>
      <c r="AL105" s="43">
        <v>6</v>
      </c>
      <c r="AM105" s="43">
        <v>7</v>
      </c>
      <c r="AN105" s="43">
        <v>6</v>
      </c>
      <c r="AO105" s="43">
        <v>8</v>
      </c>
      <c r="AP105" s="43">
        <v>7</v>
      </c>
      <c r="AQ105" s="43">
        <v>9</v>
      </c>
      <c r="AR105" s="43">
        <v>7</v>
      </c>
      <c r="AS105" s="43">
        <v>7</v>
      </c>
      <c r="AT105" s="43">
        <v>6</v>
      </c>
      <c r="AU105" s="43">
        <v>7</v>
      </c>
      <c r="AV105" t="s" s="44">
        <v>6</v>
      </c>
      <c r="AW105" t="s" s="44">
        <v>6</v>
      </c>
      <c r="AX105" t="s" s="44">
        <v>6</v>
      </c>
      <c r="AY105" t="s" s="44">
        <v>6</v>
      </c>
      <c r="AZ105" t="s" s="44">
        <v>6</v>
      </c>
      <c r="BA105" s="43">
        <v>8</v>
      </c>
      <c r="BB105" s="43">
        <v>7</v>
      </c>
      <c r="BC105" s="43">
        <v>8</v>
      </c>
      <c r="BD105" s="43">
        <v>6</v>
      </c>
      <c r="BE105" s="43">
        <v>6</v>
      </c>
      <c r="BF105" s="43">
        <v>7</v>
      </c>
      <c r="BG105" s="43">
        <v>8</v>
      </c>
      <c r="BH105" s="43">
        <v>7</v>
      </c>
      <c r="BI105" s="43">
        <v>7</v>
      </c>
      <c r="BJ105" s="43">
        <v>13</v>
      </c>
      <c r="BK105" t="s" s="44">
        <v>6</v>
      </c>
      <c r="BL105" t="s" s="44">
        <v>6</v>
      </c>
      <c r="BM105" s="45">
        <v>0.90625</v>
      </c>
      <c r="BN105" s="43">
        <v>7</v>
      </c>
      <c r="BO105" s="43">
        <v>13</v>
      </c>
      <c r="BP105" s="43">
        <v>15</v>
      </c>
      <c r="BQ105" s="43">
        <v>8</v>
      </c>
      <c r="BR105" s="43">
        <v>17</v>
      </c>
      <c r="BS105" s="43">
        <v>16</v>
      </c>
      <c r="BT105" s="43">
        <v>8</v>
      </c>
      <c r="BU105" s="43">
        <v>6</v>
      </c>
      <c r="BV105" s="43">
        <v>11</v>
      </c>
      <c r="BW105" s="43">
        <v>9</v>
      </c>
      <c r="BX105" s="43">
        <v>6</v>
      </c>
      <c r="BY105" s="43">
        <v>7</v>
      </c>
      <c r="BZ105" s="43">
        <v>7</v>
      </c>
      <c r="CA105" s="43">
        <v>11</v>
      </c>
      <c r="CB105" s="43">
        <v>9</v>
      </c>
      <c r="CC105" s="43">
        <v>19</v>
      </c>
      <c r="CD105" s="43">
        <v>6</v>
      </c>
      <c r="CE105" s="43">
        <v>7</v>
      </c>
      <c r="CF105" s="43">
        <v>7</v>
      </c>
      <c r="CG105" s="43">
        <v>7</v>
      </c>
      <c r="CH105" s="43">
        <v>6</v>
      </c>
      <c r="CI105" s="43">
        <v>8</v>
      </c>
      <c r="CJ105" s="43">
        <v>11</v>
      </c>
      <c r="CK105" s="43">
        <v>12</v>
      </c>
      <c r="CL105" s="43">
        <v>5</v>
      </c>
      <c r="CM105" s="43">
        <v>6</v>
      </c>
      <c r="CN105" s="43">
        <v>9</v>
      </c>
      <c r="CO105" s="43">
        <v>8</v>
      </c>
      <c r="CP105" s="43">
        <v>8</v>
      </c>
      <c r="CQ105" s="43">
        <v>8</v>
      </c>
      <c r="CR105" s="43">
        <v>9</v>
      </c>
      <c r="CS105" s="47">
        <f>(SUM(B105:AF105)+SUM(AH105:BL105)+SUM(BN105:CR105))/90</f>
        <v>7.35555555555556</v>
      </c>
      <c r="CT105" s="41"/>
    </row>
    <row r="106" ht="18.5" customHeight="1">
      <c r="A106" s="42">
        <v>0.9270833333333334</v>
      </c>
      <c r="B106" s="43">
        <v>5</v>
      </c>
      <c r="C106" s="43">
        <v>4</v>
      </c>
      <c r="D106" s="43">
        <v>12</v>
      </c>
      <c r="E106" s="43">
        <v>4</v>
      </c>
      <c r="F106" s="43">
        <v>4</v>
      </c>
      <c r="G106" s="43">
        <v>4</v>
      </c>
      <c r="H106" s="43">
        <v>4</v>
      </c>
      <c r="I106" s="43">
        <v>4</v>
      </c>
      <c r="J106" s="43">
        <v>4</v>
      </c>
      <c r="K106" s="43">
        <v>6</v>
      </c>
      <c r="L106" s="43">
        <v>4</v>
      </c>
      <c r="M106" s="43">
        <v>4</v>
      </c>
      <c r="N106" s="43">
        <v>4</v>
      </c>
      <c r="O106" s="43">
        <v>6</v>
      </c>
      <c r="P106" s="43">
        <v>5</v>
      </c>
      <c r="Q106" s="43">
        <v>6</v>
      </c>
      <c r="R106" s="43">
        <v>5</v>
      </c>
      <c r="S106" s="43">
        <v>4</v>
      </c>
      <c r="T106" s="43">
        <v>4</v>
      </c>
      <c r="U106" s="43">
        <v>21</v>
      </c>
      <c r="V106" s="43">
        <v>21</v>
      </c>
      <c r="W106" s="43">
        <v>18</v>
      </c>
      <c r="X106" t="s" s="44">
        <v>6</v>
      </c>
      <c r="Y106" t="s" s="44">
        <v>6</v>
      </c>
      <c r="Z106" s="43">
        <v>4</v>
      </c>
      <c r="AA106" s="43">
        <v>4</v>
      </c>
      <c r="AB106" s="43">
        <v>6</v>
      </c>
      <c r="AC106" s="43">
        <v>7</v>
      </c>
      <c r="AD106" s="43">
        <v>4</v>
      </c>
      <c r="AE106" s="43">
        <v>5</v>
      </c>
      <c r="AF106" s="43">
        <v>8</v>
      </c>
      <c r="AG106" s="45">
        <v>0.9270833333333334</v>
      </c>
      <c r="AH106" s="43">
        <v>7</v>
      </c>
      <c r="AI106" s="43">
        <v>6</v>
      </c>
      <c r="AJ106" s="43">
        <v>7</v>
      </c>
      <c r="AK106" s="43">
        <v>21</v>
      </c>
      <c r="AL106" s="43">
        <v>6</v>
      </c>
      <c r="AM106" s="43">
        <v>6</v>
      </c>
      <c r="AN106" s="43">
        <v>7</v>
      </c>
      <c r="AO106" s="43">
        <v>7</v>
      </c>
      <c r="AP106" s="43">
        <v>6</v>
      </c>
      <c r="AQ106" s="43">
        <v>15</v>
      </c>
      <c r="AR106" s="43">
        <v>8</v>
      </c>
      <c r="AS106" s="43">
        <v>6</v>
      </c>
      <c r="AT106" s="43">
        <v>8</v>
      </c>
      <c r="AU106" s="43">
        <v>6</v>
      </c>
      <c r="AV106" t="s" s="44">
        <v>6</v>
      </c>
      <c r="AW106" t="s" s="44">
        <v>6</v>
      </c>
      <c r="AX106" t="s" s="44">
        <v>6</v>
      </c>
      <c r="AY106" t="s" s="44">
        <v>6</v>
      </c>
      <c r="AZ106" t="s" s="44">
        <v>6</v>
      </c>
      <c r="BA106" s="43">
        <v>9</v>
      </c>
      <c r="BB106" s="43">
        <v>7</v>
      </c>
      <c r="BC106" s="43">
        <v>7</v>
      </c>
      <c r="BD106" s="43">
        <v>6</v>
      </c>
      <c r="BE106" s="43">
        <v>5</v>
      </c>
      <c r="BF106" s="43">
        <v>9</v>
      </c>
      <c r="BG106" s="43">
        <v>7</v>
      </c>
      <c r="BH106" s="43">
        <v>8</v>
      </c>
      <c r="BI106" s="43">
        <v>7</v>
      </c>
      <c r="BJ106" s="43">
        <v>13</v>
      </c>
      <c r="BK106" t="s" s="44">
        <v>6</v>
      </c>
      <c r="BL106" t="s" s="44">
        <v>6</v>
      </c>
      <c r="BM106" s="45">
        <v>0.9270833333333334</v>
      </c>
      <c r="BN106" s="43">
        <v>7</v>
      </c>
      <c r="BO106" s="43">
        <v>16</v>
      </c>
      <c r="BP106" s="43">
        <v>9</v>
      </c>
      <c r="BQ106" s="43">
        <v>7</v>
      </c>
      <c r="BR106" s="43">
        <v>13</v>
      </c>
      <c r="BS106" s="43">
        <v>11</v>
      </c>
      <c r="BT106" s="43">
        <v>7</v>
      </c>
      <c r="BU106" s="43">
        <v>6</v>
      </c>
      <c r="BV106" s="43">
        <v>16</v>
      </c>
      <c r="BW106" s="43">
        <v>11</v>
      </c>
      <c r="BX106" s="43">
        <v>5</v>
      </c>
      <c r="BY106" s="43">
        <v>7</v>
      </c>
      <c r="BZ106" s="43">
        <v>7</v>
      </c>
      <c r="CA106" s="43">
        <v>7</v>
      </c>
      <c r="CB106" s="43">
        <v>9</v>
      </c>
      <c r="CC106" s="43">
        <v>19</v>
      </c>
      <c r="CD106" s="43">
        <v>7</v>
      </c>
      <c r="CE106" s="43">
        <v>7</v>
      </c>
      <c r="CF106" s="43">
        <v>7</v>
      </c>
      <c r="CG106" s="43">
        <v>6</v>
      </c>
      <c r="CH106" s="43">
        <v>6</v>
      </c>
      <c r="CI106" s="43">
        <v>6</v>
      </c>
      <c r="CJ106" s="43">
        <v>11</v>
      </c>
      <c r="CK106" s="43">
        <v>11</v>
      </c>
      <c r="CL106" s="43">
        <v>7</v>
      </c>
      <c r="CM106" s="43">
        <v>7</v>
      </c>
      <c r="CN106" s="43">
        <v>8</v>
      </c>
      <c r="CO106" s="43">
        <v>8</v>
      </c>
      <c r="CP106" s="43">
        <v>9</v>
      </c>
      <c r="CQ106" s="43">
        <v>7</v>
      </c>
      <c r="CR106" s="43">
        <v>8</v>
      </c>
      <c r="CS106" s="47">
        <f>(SUM(B106:AF106)+SUM(AH106:BL106)+SUM(BN106:CR106))/90</f>
        <v>7.3</v>
      </c>
      <c r="CT106" s="41"/>
    </row>
    <row r="107" ht="18.5" customHeight="1">
      <c r="A107" s="42">
        <v>0.9479166666666666</v>
      </c>
      <c r="B107" s="43">
        <v>3</v>
      </c>
      <c r="C107" s="43">
        <v>4</v>
      </c>
      <c r="D107" s="43">
        <v>12</v>
      </c>
      <c r="E107" s="43">
        <v>3</v>
      </c>
      <c r="F107" s="43">
        <v>4</v>
      </c>
      <c r="G107" s="43">
        <v>5</v>
      </c>
      <c r="H107" s="43">
        <v>4</v>
      </c>
      <c r="I107" s="43">
        <v>4</v>
      </c>
      <c r="J107" s="43">
        <v>4</v>
      </c>
      <c r="K107" s="43">
        <v>5</v>
      </c>
      <c r="L107" s="43">
        <v>4</v>
      </c>
      <c r="M107" s="43">
        <v>4</v>
      </c>
      <c r="N107" s="43">
        <v>4</v>
      </c>
      <c r="O107" s="43">
        <v>5</v>
      </c>
      <c r="P107" s="43">
        <v>5</v>
      </c>
      <c r="Q107" s="43">
        <v>6</v>
      </c>
      <c r="R107" s="43">
        <v>8</v>
      </c>
      <c r="S107" s="43">
        <v>5</v>
      </c>
      <c r="T107" s="43">
        <v>5</v>
      </c>
      <c r="U107" s="43">
        <v>20</v>
      </c>
      <c r="V107" s="43">
        <v>20</v>
      </c>
      <c r="W107" s="43">
        <v>17</v>
      </c>
      <c r="X107" t="s" s="44">
        <v>6</v>
      </c>
      <c r="Y107" t="s" s="44">
        <v>6</v>
      </c>
      <c r="Z107" s="43">
        <v>4</v>
      </c>
      <c r="AA107" s="43">
        <v>4</v>
      </c>
      <c r="AB107" s="43">
        <v>4</v>
      </c>
      <c r="AC107" s="43">
        <v>5</v>
      </c>
      <c r="AD107" s="43">
        <v>4</v>
      </c>
      <c r="AE107" s="43">
        <v>4</v>
      </c>
      <c r="AF107" s="43">
        <v>7</v>
      </c>
      <c r="AG107" s="45">
        <v>0.9479166666666666</v>
      </c>
      <c r="AH107" s="43">
        <v>12</v>
      </c>
      <c r="AI107" s="43">
        <v>8</v>
      </c>
      <c r="AJ107" s="43">
        <v>7</v>
      </c>
      <c r="AK107" s="43">
        <v>18</v>
      </c>
      <c r="AL107" s="43">
        <v>6</v>
      </c>
      <c r="AM107" s="43">
        <v>5</v>
      </c>
      <c r="AN107" s="43">
        <v>6</v>
      </c>
      <c r="AO107" s="43">
        <v>7</v>
      </c>
      <c r="AP107" s="43">
        <v>8</v>
      </c>
      <c r="AQ107" s="43">
        <v>14</v>
      </c>
      <c r="AR107" s="43">
        <v>7</v>
      </c>
      <c r="AS107" s="43">
        <v>7</v>
      </c>
      <c r="AT107" s="43">
        <v>11</v>
      </c>
      <c r="AU107" s="43">
        <v>6</v>
      </c>
      <c r="AV107" t="s" s="44">
        <v>6</v>
      </c>
      <c r="AW107" t="s" s="44">
        <v>6</v>
      </c>
      <c r="AX107" t="s" s="44">
        <v>6</v>
      </c>
      <c r="AY107" t="s" s="44">
        <v>6</v>
      </c>
      <c r="AZ107" t="s" s="44">
        <v>6</v>
      </c>
      <c r="BA107" s="43">
        <v>9</v>
      </c>
      <c r="BB107" s="43">
        <v>6</v>
      </c>
      <c r="BC107" s="43">
        <v>11</v>
      </c>
      <c r="BD107" s="43">
        <v>5</v>
      </c>
      <c r="BE107" s="43">
        <v>6</v>
      </c>
      <c r="BF107" s="43">
        <v>14</v>
      </c>
      <c r="BG107" s="43">
        <v>6</v>
      </c>
      <c r="BH107" s="43">
        <v>8</v>
      </c>
      <c r="BI107" s="43">
        <v>7</v>
      </c>
      <c r="BJ107" s="43">
        <v>9</v>
      </c>
      <c r="BK107" t="s" s="44">
        <v>6</v>
      </c>
      <c r="BL107" t="s" s="44">
        <v>6</v>
      </c>
      <c r="BM107" s="45">
        <v>0.9479166666666666</v>
      </c>
      <c r="BN107" s="43">
        <v>8</v>
      </c>
      <c r="BO107" s="43">
        <v>15</v>
      </c>
      <c r="BP107" s="43">
        <v>21</v>
      </c>
      <c r="BQ107" s="43">
        <v>7</v>
      </c>
      <c r="BR107" s="43">
        <v>13</v>
      </c>
      <c r="BS107" s="43">
        <v>14</v>
      </c>
      <c r="BT107" s="43">
        <v>7</v>
      </c>
      <c r="BU107" s="43">
        <v>7</v>
      </c>
      <c r="BV107" s="43">
        <v>15</v>
      </c>
      <c r="BW107" s="43">
        <v>8</v>
      </c>
      <c r="BX107" s="43">
        <v>5</v>
      </c>
      <c r="BY107" s="43">
        <v>7</v>
      </c>
      <c r="BZ107" s="43">
        <v>6</v>
      </c>
      <c r="CA107" s="43">
        <v>6</v>
      </c>
      <c r="CB107" s="43">
        <v>13</v>
      </c>
      <c r="CC107" s="43">
        <v>15</v>
      </c>
      <c r="CD107" s="43">
        <v>8</v>
      </c>
      <c r="CE107" s="43">
        <v>6</v>
      </c>
      <c r="CF107" s="43">
        <v>7</v>
      </c>
      <c r="CG107" s="43">
        <v>7</v>
      </c>
      <c r="CH107" s="43">
        <v>6</v>
      </c>
      <c r="CI107" s="43">
        <v>8</v>
      </c>
      <c r="CJ107" s="43">
        <v>11</v>
      </c>
      <c r="CK107" s="43">
        <v>9</v>
      </c>
      <c r="CL107" s="43">
        <v>6</v>
      </c>
      <c r="CM107" s="43">
        <v>8</v>
      </c>
      <c r="CN107" s="43">
        <v>8</v>
      </c>
      <c r="CO107" s="43">
        <v>7</v>
      </c>
      <c r="CP107" s="43">
        <v>9</v>
      </c>
      <c r="CQ107" s="43">
        <v>8</v>
      </c>
      <c r="CR107" s="43">
        <v>9</v>
      </c>
      <c r="CS107" s="47">
        <f>(SUM(B107:AF107)+SUM(AH107:BL107)+SUM(BN107:CR107))/90</f>
        <v>7.44444444444444</v>
      </c>
      <c r="CT107" s="41"/>
    </row>
    <row r="108" ht="18.5" customHeight="1">
      <c r="A108" s="42">
        <v>0.96875</v>
      </c>
      <c r="B108" s="43">
        <v>4</v>
      </c>
      <c r="C108" s="43">
        <v>5</v>
      </c>
      <c r="D108" s="43">
        <v>11</v>
      </c>
      <c r="E108" s="43">
        <v>3</v>
      </c>
      <c r="F108" s="43">
        <v>4</v>
      </c>
      <c r="G108" s="43">
        <v>6</v>
      </c>
      <c r="H108" s="43">
        <v>4</v>
      </c>
      <c r="I108" s="43">
        <v>4</v>
      </c>
      <c r="J108" s="43">
        <v>4</v>
      </c>
      <c r="K108" s="43">
        <v>5</v>
      </c>
      <c r="L108" s="43">
        <v>4</v>
      </c>
      <c r="M108" s="43">
        <v>4</v>
      </c>
      <c r="N108" s="43">
        <v>5</v>
      </c>
      <c r="O108" s="43">
        <v>4</v>
      </c>
      <c r="P108" s="43">
        <v>4</v>
      </c>
      <c r="Q108" s="43">
        <v>6</v>
      </c>
      <c r="R108" s="43">
        <v>12</v>
      </c>
      <c r="S108" s="43">
        <v>5</v>
      </c>
      <c r="T108" s="43">
        <v>5</v>
      </c>
      <c r="U108" s="43">
        <v>18</v>
      </c>
      <c r="V108" s="43">
        <v>33</v>
      </c>
      <c r="W108" s="43">
        <v>20</v>
      </c>
      <c r="X108" t="s" s="44">
        <v>6</v>
      </c>
      <c r="Y108" t="s" s="44">
        <v>6</v>
      </c>
      <c r="Z108" s="43">
        <v>5</v>
      </c>
      <c r="AA108" s="43">
        <v>4</v>
      </c>
      <c r="AB108" s="43">
        <v>5</v>
      </c>
      <c r="AC108" s="43">
        <v>5</v>
      </c>
      <c r="AD108" s="43">
        <v>3</v>
      </c>
      <c r="AE108" s="43">
        <v>4</v>
      </c>
      <c r="AF108" s="43">
        <v>9</v>
      </c>
      <c r="AG108" s="45">
        <v>0.96875</v>
      </c>
      <c r="AH108" s="43">
        <v>17</v>
      </c>
      <c r="AI108" s="43">
        <v>7</v>
      </c>
      <c r="AJ108" s="43">
        <v>6</v>
      </c>
      <c r="AK108" s="43">
        <v>21</v>
      </c>
      <c r="AL108" s="43">
        <v>6</v>
      </c>
      <c r="AM108" s="43">
        <v>6</v>
      </c>
      <c r="AN108" s="43">
        <v>7</v>
      </c>
      <c r="AO108" s="43">
        <v>7</v>
      </c>
      <c r="AP108" s="43">
        <v>8</v>
      </c>
      <c r="AQ108" s="43">
        <v>14</v>
      </c>
      <c r="AR108" s="43">
        <v>8</v>
      </c>
      <c r="AS108" s="43">
        <v>7</v>
      </c>
      <c r="AT108" s="43">
        <v>9</v>
      </c>
      <c r="AU108" s="43">
        <v>5</v>
      </c>
      <c r="AV108" t="s" s="44">
        <v>6</v>
      </c>
      <c r="AW108" t="s" s="44">
        <v>6</v>
      </c>
      <c r="AX108" t="s" s="44">
        <v>6</v>
      </c>
      <c r="AY108" t="s" s="44">
        <v>6</v>
      </c>
      <c r="AZ108" t="s" s="44">
        <v>6</v>
      </c>
      <c r="BA108" s="43">
        <v>12</v>
      </c>
      <c r="BB108" s="43">
        <v>7</v>
      </c>
      <c r="BC108" s="43">
        <v>9</v>
      </c>
      <c r="BD108" s="43">
        <v>7</v>
      </c>
      <c r="BE108" s="43">
        <v>5</v>
      </c>
      <c r="BF108" s="43">
        <v>12</v>
      </c>
      <c r="BG108" s="43">
        <v>6</v>
      </c>
      <c r="BH108" s="43">
        <v>9</v>
      </c>
      <c r="BI108" s="43">
        <v>8</v>
      </c>
      <c r="BJ108" s="43">
        <v>13</v>
      </c>
      <c r="BK108" t="s" s="44">
        <v>6</v>
      </c>
      <c r="BL108" t="s" s="44">
        <v>6</v>
      </c>
      <c r="BM108" s="45">
        <v>0.96875</v>
      </c>
      <c r="BN108" s="43">
        <v>9</v>
      </c>
      <c r="BO108" s="43">
        <v>8</v>
      </c>
      <c r="BP108" s="43">
        <v>29</v>
      </c>
      <c r="BQ108" s="43">
        <v>7</v>
      </c>
      <c r="BR108" s="43">
        <v>12</v>
      </c>
      <c r="BS108" s="43">
        <v>14</v>
      </c>
      <c r="BT108" s="43">
        <v>6</v>
      </c>
      <c r="BU108" s="43">
        <v>7</v>
      </c>
      <c r="BV108" s="43">
        <v>12</v>
      </c>
      <c r="BW108" s="43">
        <v>8</v>
      </c>
      <c r="BX108" s="43">
        <v>6</v>
      </c>
      <c r="BY108" s="43">
        <v>6</v>
      </c>
      <c r="BZ108" s="43">
        <v>7</v>
      </c>
      <c r="CA108" s="43">
        <v>8</v>
      </c>
      <c r="CB108" s="43">
        <v>9</v>
      </c>
      <c r="CC108" s="43">
        <v>18</v>
      </c>
      <c r="CD108" s="43">
        <v>6</v>
      </c>
      <c r="CE108" s="43">
        <v>6</v>
      </c>
      <c r="CF108" s="43">
        <v>6</v>
      </c>
      <c r="CG108" s="43">
        <v>6</v>
      </c>
      <c r="CH108" s="43">
        <v>6</v>
      </c>
      <c r="CI108" s="43">
        <v>6</v>
      </c>
      <c r="CJ108" s="43">
        <v>9</v>
      </c>
      <c r="CK108" s="43">
        <v>9</v>
      </c>
      <c r="CL108" s="43">
        <v>7</v>
      </c>
      <c r="CM108" s="43">
        <v>8</v>
      </c>
      <c r="CN108" s="43">
        <v>7</v>
      </c>
      <c r="CO108" s="43">
        <v>7</v>
      </c>
      <c r="CP108" s="43">
        <v>8</v>
      </c>
      <c r="CQ108" s="43">
        <v>7</v>
      </c>
      <c r="CR108" s="43">
        <v>8</v>
      </c>
      <c r="CS108" s="47">
        <f>(SUM(B108:AF108)+SUM(AH108:BL108)+SUM(BN108:CR108))/90</f>
        <v>7.7</v>
      </c>
      <c r="CT108" s="41"/>
    </row>
    <row r="109" ht="18.5" customHeight="1">
      <c r="A109" s="42">
        <v>0.9895833333333334</v>
      </c>
      <c r="B109" s="43">
        <v>4</v>
      </c>
      <c r="C109" s="43">
        <v>4</v>
      </c>
      <c r="D109" s="43">
        <v>11</v>
      </c>
      <c r="E109" s="43">
        <v>4</v>
      </c>
      <c r="F109" s="43">
        <v>4</v>
      </c>
      <c r="G109" s="43">
        <v>6</v>
      </c>
      <c r="H109" s="43">
        <v>4</v>
      </c>
      <c r="I109" s="43">
        <v>4</v>
      </c>
      <c r="J109" s="43">
        <v>4</v>
      </c>
      <c r="K109" s="43">
        <v>5</v>
      </c>
      <c r="L109" s="43">
        <v>5</v>
      </c>
      <c r="M109" s="43">
        <v>5</v>
      </c>
      <c r="N109" s="43">
        <v>7</v>
      </c>
      <c r="O109" s="43">
        <v>11</v>
      </c>
      <c r="P109" s="43">
        <v>4</v>
      </c>
      <c r="Q109" s="43">
        <v>5</v>
      </c>
      <c r="R109" s="43">
        <v>9</v>
      </c>
      <c r="S109" s="43">
        <v>5</v>
      </c>
      <c r="T109" s="43">
        <v>4</v>
      </c>
      <c r="U109" s="43">
        <v>24</v>
      </c>
      <c r="V109" s="43">
        <v>24</v>
      </c>
      <c r="W109" s="43">
        <v>28</v>
      </c>
      <c r="X109" t="s" s="44">
        <v>6</v>
      </c>
      <c r="Y109" t="s" s="44">
        <v>6</v>
      </c>
      <c r="Z109" s="43">
        <v>4</v>
      </c>
      <c r="AA109" s="43">
        <v>4</v>
      </c>
      <c r="AB109" s="43">
        <v>4</v>
      </c>
      <c r="AC109" s="43">
        <v>5</v>
      </c>
      <c r="AD109" s="43">
        <v>4</v>
      </c>
      <c r="AE109" s="43">
        <v>4</v>
      </c>
      <c r="AF109" s="43">
        <v>12</v>
      </c>
      <c r="AG109" s="45">
        <v>0.9895833333333334</v>
      </c>
      <c r="AH109" s="43">
        <v>8</v>
      </c>
      <c r="AI109" s="43">
        <v>7</v>
      </c>
      <c r="AJ109" s="43">
        <v>7</v>
      </c>
      <c r="AK109" s="43">
        <v>23</v>
      </c>
      <c r="AL109" s="43">
        <v>5</v>
      </c>
      <c r="AM109" s="43">
        <v>6</v>
      </c>
      <c r="AN109" s="43">
        <v>8</v>
      </c>
      <c r="AO109" s="43">
        <v>6</v>
      </c>
      <c r="AP109" s="43">
        <v>9</v>
      </c>
      <c r="AQ109" s="43">
        <v>11</v>
      </c>
      <c r="AR109" s="43">
        <v>8</v>
      </c>
      <c r="AS109" s="43">
        <v>7</v>
      </c>
      <c r="AT109" s="43">
        <v>12</v>
      </c>
      <c r="AU109" s="43">
        <v>6</v>
      </c>
      <c r="AV109" t="s" s="44">
        <v>6</v>
      </c>
      <c r="AW109" t="s" s="44">
        <v>6</v>
      </c>
      <c r="AX109" t="s" s="44">
        <v>6</v>
      </c>
      <c r="AY109" t="s" s="44">
        <v>6</v>
      </c>
      <c r="AZ109" t="s" s="44">
        <v>6</v>
      </c>
      <c r="BA109" s="43">
        <v>9</v>
      </c>
      <c r="BB109" s="43">
        <v>7</v>
      </c>
      <c r="BC109" s="43">
        <v>8</v>
      </c>
      <c r="BD109" s="43">
        <v>5</v>
      </c>
      <c r="BE109" s="43">
        <v>7</v>
      </c>
      <c r="BF109" s="43">
        <v>9</v>
      </c>
      <c r="BG109" s="43">
        <v>7</v>
      </c>
      <c r="BH109" s="43">
        <v>9</v>
      </c>
      <c r="BI109" s="43">
        <v>6</v>
      </c>
      <c r="BJ109" s="43">
        <v>11</v>
      </c>
      <c r="BK109" t="s" s="44">
        <v>6</v>
      </c>
      <c r="BL109" t="s" s="44">
        <v>6</v>
      </c>
      <c r="BM109" s="45">
        <v>0.9895833333333334</v>
      </c>
      <c r="BN109" s="43">
        <v>9</v>
      </c>
      <c r="BO109" s="43">
        <v>8</v>
      </c>
      <c r="BP109" s="43">
        <v>21</v>
      </c>
      <c r="BQ109" s="43">
        <v>6</v>
      </c>
      <c r="BR109" s="43">
        <v>8</v>
      </c>
      <c r="BS109" s="43">
        <v>13</v>
      </c>
      <c r="BT109" s="43">
        <v>7</v>
      </c>
      <c r="BU109" s="43">
        <v>6</v>
      </c>
      <c r="BV109" s="43">
        <v>7</v>
      </c>
      <c r="BW109" s="43">
        <v>9</v>
      </c>
      <c r="BX109" s="43">
        <v>6</v>
      </c>
      <c r="BY109" s="43">
        <v>7</v>
      </c>
      <c r="BZ109" s="43">
        <v>6</v>
      </c>
      <c r="CA109" s="43">
        <v>6</v>
      </c>
      <c r="CB109" s="43">
        <v>11</v>
      </c>
      <c r="CC109" s="43">
        <v>15</v>
      </c>
      <c r="CD109" s="43">
        <v>6</v>
      </c>
      <c r="CE109" s="43">
        <v>7</v>
      </c>
      <c r="CF109" s="43">
        <v>6</v>
      </c>
      <c r="CG109" s="43">
        <v>8</v>
      </c>
      <c r="CH109" s="43">
        <v>7</v>
      </c>
      <c r="CI109" s="43">
        <v>6</v>
      </c>
      <c r="CJ109" s="43">
        <v>12</v>
      </c>
      <c r="CK109" s="43">
        <v>8</v>
      </c>
      <c r="CL109" s="43">
        <v>8</v>
      </c>
      <c r="CM109" s="43">
        <v>8</v>
      </c>
      <c r="CN109" s="43">
        <v>8</v>
      </c>
      <c r="CO109" s="43">
        <v>8</v>
      </c>
      <c r="CP109" s="43">
        <v>7</v>
      </c>
      <c r="CQ109" s="43">
        <v>7</v>
      </c>
      <c r="CR109" s="43">
        <v>13</v>
      </c>
      <c r="CS109" s="47">
        <f>(SUM(B109:AF109)+SUM(AH109:BL109)+SUM(BN109:CR109))/90</f>
        <v>7.58888888888889</v>
      </c>
      <c r="CT109" s="41"/>
    </row>
    <row r="110" ht="18.5" customHeight="1">
      <c r="A110" t="s" s="35">
        <v>11</v>
      </c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9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9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  <c r="CJ110" s="48"/>
      <c r="CK110" s="48"/>
      <c r="CL110" s="48"/>
      <c r="CM110" s="48"/>
      <c r="CN110" s="48"/>
      <c r="CO110" s="48"/>
      <c r="CP110" s="48"/>
      <c r="CQ110" s="48"/>
      <c r="CR110" s="48"/>
      <c r="CS110" s="50"/>
      <c r="CT110" s="34"/>
    </row>
    <row r="111" ht="34.5" customHeight="1">
      <c r="A111" t="s" s="35">
        <v>12</v>
      </c>
      <c r="B111" s="51">
        <v>1</v>
      </c>
      <c r="C111" s="51">
        <f>B111+1</f>
        <v>2</v>
      </c>
      <c r="D111" s="51">
        <f>C111+1</f>
        <v>3</v>
      </c>
      <c r="E111" s="51">
        <f>D111+1</f>
        <v>4</v>
      </c>
      <c r="F111" s="51">
        <f>E111+1</f>
        <v>5</v>
      </c>
      <c r="G111" s="51">
        <f>F111+1</f>
        <v>6</v>
      </c>
      <c r="H111" s="51">
        <f>G111+1</f>
        <v>7</v>
      </c>
      <c r="I111" s="51">
        <f>H111+1</f>
        <v>8</v>
      </c>
      <c r="J111" s="51">
        <f>I111+1</f>
        <v>9</v>
      </c>
      <c r="K111" s="51">
        <f>J111+1</f>
        <v>10</v>
      </c>
      <c r="L111" s="51">
        <f>K111+1</f>
        <v>11</v>
      </c>
      <c r="M111" s="51">
        <f>L111+1</f>
        <v>12</v>
      </c>
      <c r="N111" s="51">
        <f>M111+1</f>
        <v>13</v>
      </c>
      <c r="O111" s="51">
        <f>N111+1</f>
        <v>14</v>
      </c>
      <c r="P111" s="51">
        <f>O111+1</f>
        <v>15</v>
      </c>
      <c r="Q111" s="51">
        <f>P111+1</f>
        <v>16</v>
      </c>
      <c r="R111" s="51">
        <f>Q111+1</f>
        <v>17</v>
      </c>
      <c r="S111" s="51">
        <f>R111+1</f>
        <v>18</v>
      </c>
      <c r="T111" s="51">
        <f>S111+1</f>
        <v>19</v>
      </c>
      <c r="U111" s="51">
        <f>T111+1</f>
        <v>20</v>
      </c>
      <c r="V111" s="51">
        <f>U111+1</f>
        <v>21</v>
      </c>
      <c r="W111" s="51">
        <f>V111+1</f>
        <v>22</v>
      </c>
      <c r="X111" s="51">
        <f>W111+1</f>
        <v>23</v>
      </c>
      <c r="Y111" s="51">
        <f>X111+1</f>
        <v>24</v>
      </c>
      <c r="Z111" s="51">
        <f>Y111+1</f>
        <v>25</v>
      </c>
      <c r="AA111" s="51">
        <f>Z111+1</f>
        <v>26</v>
      </c>
      <c r="AB111" s="51">
        <f>AA111+1</f>
        <v>27</v>
      </c>
      <c r="AC111" s="51">
        <f>AB111+1</f>
        <v>28</v>
      </c>
      <c r="AD111" s="51">
        <f>AC111+1</f>
        <v>29</v>
      </c>
      <c r="AE111" s="51">
        <f>AD111+1</f>
        <v>30</v>
      </c>
      <c r="AF111" s="51">
        <f>AE111+1</f>
        <v>31</v>
      </c>
      <c r="AG111" t="s" s="38">
        <v>12</v>
      </c>
      <c r="AH111" s="51">
        <v>1</v>
      </c>
      <c r="AI111" s="51">
        <f>AH111+1</f>
        <v>2</v>
      </c>
      <c r="AJ111" s="51">
        <f>AI111+1</f>
        <v>3</v>
      </c>
      <c r="AK111" s="51">
        <f>AJ111+1</f>
        <v>4</v>
      </c>
      <c r="AL111" s="51">
        <f>AK111+1</f>
        <v>5</v>
      </c>
      <c r="AM111" s="51">
        <f>AL111+1</f>
        <v>6</v>
      </c>
      <c r="AN111" s="51">
        <f>AM111+1</f>
        <v>7</v>
      </c>
      <c r="AO111" s="51">
        <f>AN111+1</f>
        <v>8</v>
      </c>
      <c r="AP111" s="51">
        <f>AO111+1</f>
        <v>9</v>
      </c>
      <c r="AQ111" s="51">
        <f>AP111+1</f>
        <v>10</v>
      </c>
      <c r="AR111" s="51">
        <f>AQ111+1</f>
        <v>11</v>
      </c>
      <c r="AS111" s="51">
        <f>AR111+1</f>
        <v>12</v>
      </c>
      <c r="AT111" s="51">
        <f>AS111+1</f>
        <v>13</v>
      </c>
      <c r="AU111" s="51">
        <f>AT111+1</f>
        <v>14</v>
      </c>
      <c r="AV111" s="51">
        <f>AU111+1</f>
        <v>15</v>
      </c>
      <c r="AW111" s="51">
        <f>AV111+1</f>
        <v>16</v>
      </c>
      <c r="AX111" s="51">
        <f>AW111+1</f>
        <v>17</v>
      </c>
      <c r="AY111" s="51">
        <f>AX111+1</f>
        <v>18</v>
      </c>
      <c r="AZ111" s="51">
        <f>AY111+1</f>
        <v>19</v>
      </c>
      <c r="BA111" s="51">
        <f>AZ111+1</f>
        <v>20</v>
      </c>
      <c r="BB111" s="51">
        <f>BA111+1</f>
        <v>21</v>
      </c>
      <c r="BC111" s="51">
        <f>BB111+1</f>
        <v>22</v>
      </c>
      <c r="BD111" s="51">
        <f>BC111+1</f>
        <v>23</v>
      </c>
      <c r="BE111" s="51">
        <f>BD111+1</f>
        <v>24</v>
      </c>
      <c r="BF111" s="51">
        <f>BE111+1</f>
        <v>25</v>
      </c>
      <c r="BG111" s="51">
        <f>BF111+1</f>
        <v>26</v>
      </c>
      <c r="BH111" s="51">
        <f>BG111+1</f>
        <v>27</v>
      </c>
      <c r="BI111" s="51">
        <f>BH111+1</f>
        <v>28</v>
      </c>
      <c r="BJ111" s="51">
        <f>BI111+1</f>
        <v>29</v>
      </c>
      <c r="BK111" s="51">
        <f>BJ111+1</f>
        <v>30</v>
      </c>
      <c r="BL111" s="51">
        <f>BK111+1</f>
        <v>31</v>
      </c>
      <c r="BM111" t="s" s="38">
        <v>12</v>
      </c>
      <c r="BN111" s="51">
        <v>1</v>
      </c>
      <c r="BO111" s="51">
        <f>BN111+1</f>
        <v>2</v>
      </c>
      <c r="BP111" s="51">
        <f>BO111+1</f>
        <v>3</v>
      </c>
      <c r="BQ111" s="51">
        <f>BP111+1</f>
        <v>4</v>
      </c>
      <c r="BR111" s="51">
        <f>BQ111+1</f>
        <v>5</v>
      </c>
      <c r="BS111" s="51">
        <f>BR111+1</f>
        <v>6</v>
      </c>
      <c r="BT111" s="51">
        <f>BS111+1</f>
        <v>7</v>
      </c>
      <c r="BU111" s="51">
        <f>BT111+1</f>
        <v>8</v>
      </c>
      <c r="BV111" s="51">
        <f>BU111+1</f>
        <v>9</v>
      </c>
      <c r="BW111" s="51">
        <f>BV111+1</f>
        <v>10</v>
      </c>
      <c r="BX111" s="51">
        <f>BW111+1</f>
        <v>11</v>
      </c>
      <c r="BY111" s="51">
        <f>BX111+1</f>
        <v>12</v>
      </c>
      <c r="BZ111" s="51">
        <f>BY111+1</f>
        <v>13</v>
      </c>
      <c r="CA111" s="51">
        <f>BZ111+1</f>
        <v>14</v>
      </c>
      <c r="CB111" s="51">
        <f>CA111+1</f>
        <v>15</v>
      </c>
      <c r="CC111" s="51">
        <f>CB111+1</f>
        <v>16</v>
      </c>
      <c r="CD111" s="51">
        <f>CC111+1</f>
        <v>17</v>
      </c>
      <c r="CE111" s="51">
        <f>CD111+1</f>
        <v>18</v>
      </c>
      <c r="CF111" s="51">
        <f>CE111+1</f>
        <v>19</v>
      </c>
      <c r="CG111" s="51">
        <f>CF111+1</f>
        <v>20</v>
      </c>
      <c r="CH111" s="51">
        <f>CG111+1</f>
        <v>21</v>
      </c>
      <c r="CI111" s="51">
        <f>CH111+1</f>
        <v>22</v>
      </c>
      <c r="CJ111" s="51">
        <f>CI111+1</f>
        <v>23</v>
      </c>
      <c r="CK111" s="51">
        <f>CJ111+1</f>
        <v>24</v>
      </c>
      <c r="CL111" s="51">
        <f>CK111+1</f>
        <v>25</v>
      </c>
      <c r="CM111" s="51">
        <f>CL111+1</f>
        <v>26</v>
      </c>
      <c r="CN111" s="51">
        <f>CM111+1</f>
        <v>27</v>
      </c>
      <c r="CO111" s="51">
        <f>CN111+1</f>
        <v>28</v>
      </c>
      <c r="CP111" s="51">
        <f>CO111+1</f>
        <v>29</v>
      </c>
      <c r="CQ111" s="51">
        <f>CP111+1</f>
        <v>30</v>
      </c>
      <c r="CR111" s="51">
        <f>CQ111+1</f>
        <v>31</v>
      </c>
      <c r="CS111" s="50"/>
      <c r="CT111" s="34"/>
    </row>
    <row r="112" ht="18.5" customHeight="1">
      <c r="A112" s="52">
        <v>0.01041666666666667</v>
      </c>
      <c r="B112" s="53">
        <v>259</v>
      </c>
      <c r="C112" s="54">
        <v>241</v>
      </c>
      <c r="D112" s="54">
        <v>281</v>
      </c>
      <c r="E112" s="54">
        <v>18</v>
      </c>
      <c r="F112" s="53">
        <v>280</v>
      </c>
      <c r="G112" s="53">
        <v>260</v>
      </c>
      <c r="H112" s="53">
        <v>308</v>
      </c>
      <c r="I112" s="53">
        <v>280</v>
      </c>
      <c r="J112" s="53">
        <v>297</v>
      </c>
      <c r="K112" s="54">
        <v>306</v>
      </c>
      <c r="L112" s="54">
        <v>343</v>
      </c>
      <c r="M112" s="54">
        <v>242</v>
      </c>
      <c r="N112" s="53">
        <v>236</v>
      </c>
      <c r="O112" s="53">
        <v>207</v>
      </c>
      <c r="P112" s="53">
        <v>200</v>
      </c>
      <c r="Q112" s="53">
        <v>261</v>
      </c>
      <c r="R112" s="54">
        <v>156</v>
      </c>
      <c r="S112" s="54">
        <v>294</v>
      </c>
      <c r="T112" s="53">
        <v>220</v>
      </c>
      <c r="U112" s="53">
        <v>254</v>
      </c>
      <c r="V112" s="54">
        <v>106</v>
      </c>
      <c r="W112" s="53">
        <v>140</v>
      </c>
      <c r="X112" s="53">
        <v>79</v>
      </c>
      <c r="Y112" t="s" s="55">
        <v>6</v>
      </c>
      <c r="Z112" t="s" s="55">
        <v>6</v>
      </c>
      <c r="AA112" s="54">
        <v>261</v>
      </c>
      <c r="AB112" s="54">
        <v>298</v>
      </c>
      <c r="AC112" s="54">
        <v>200</v>
      </c>
      <c r="AD112" s="53">
        <v>223</v>
      </c>
      <c r="AE112" s="54">
        <v>250</v>
      </c>
      <c r="AF112" s="53">
        <v>290</v>
      </c>
      <c r="AG112" s="56">
        <v>0.01041666666666667</v>
      </c>
      <c r="AH112" s="54">
        <v>259</v>
      </c>
      <c r="AI112" s="53">
        <v>248</v>
      </c>
      <c r="AJ112" s="53">
        <v>249</v>
      </c>
      <c r="AK112" s="53">
        <v>225</v>
      </c>
      <c r="AL112" s="54">
        <v>331</v>
      </c>
      <c r="AM112" s="53">
        <v>236</v>
      </c>
      <c r="AN112" s="53">
        <v>225</v>
      </c>
      <c r="AO112" s="53">
        <v>234</v>
      </c>
      <c r="AP112" s="53">
        <v>239</v>
      </c>
      <c r="AQ112" s="53">
        <v>225</v>
      </c>
      <c r="AR112" s="53">
        <v>328</v>
      </c>
      <c r="AS112" s="54">
        <v>263</v>
      </c>
      <c r="AT112" s="54">
        <v>239</v>
      </c>
      <c r="AU112" s="53">
        <v>224</v>
      </c>
      <c r="AV112" s="53">
        <v>232</v>
      </c>
      <c r="AW112" t="s" s="55">
        <v>6</v>
      </c>
      <c r="AX112" t="s" s="55">
        <v>6</v>
      </c>
      <c r="AY112" t="s" s="55">
        <v>6</v>
      </c>
      <c r="AZ112" t="s" s="55">
        <v>6</v>
      </c>
      <c r="BA112" t="s" s="55">
        <v>6</v>
      </c>
      <c r="BB112" s="53">
        <v>233</v>
      </c>
      <c r="BC112" s="53">
        <v>239</v>
      </c>
      <c r="BD112" s="53">
        <v>253</v>
      </c>
      <c r="BE112" s="54">
        <v>254</v>
      </c>
      <c r="BF112" s="53">
        <v>231</v>
      </c>
      <c r="BG112" s="53">
        <v>246</v>
      </c>
      <c r="BH112" s="53">
        <v>270</v>
      </c>
      <c r="BI112" s="53">
        <v>32</v>
      </c>
      <c r="BJ112" s="53">
        <v>232</v>
      </c>
      <c r="BK112" t="s" s="55">
        <v>6</v>
      </c>
      <c r="BL112" t="s" s="55">
        <v>6</v>
      </c>
      <c r="BM112" s="56">
        <v>0.01041666666666667</v>
      </c>
      <c r="BN112" s="53">
        <v>230</v>
      </c>
      <c r="BO112" s="53">
        <v>230</v>
      </c>
      <c r="BP112" s="53">
        <v>293</v>
      </c>
      <c r="BQ112" s="53">
        <v>346</v>
      </c>
      <c r="BR112" s="53">
        <v>230</v>
      </c>
      <c r="BS112" s="53">
        <v>237</v>
      </c>
      <c r="BT112" s="53">
        <v>6</v>
      </c>
      <c r="BU112" s="53">
        <v>236</v>
      </c>
      <c r="BV112" s="53">
        <v>253</v>
      </c>
      <c r="BW112" s="53">
        <v>231</v>
      </c>
      <c r="BX112" s="53">
        <v>276</v>
      </c>
      <c r="BY112" s="53">
        <v>243</v>
      </c>
      <c r="BZ112" s="54">
        <v>257</v>
      </c>
      <c r="CA112" s="53">
        <v>240</v>
      </c>
      <c r="CB112" s="54">
        <v>232</v>
      </c>
      <c r="CC112" s="53">
        <v>190</v>
      </c>
      <c r="CD112" s="53">
        <v>191</v>
      </c>
      <c r="CE112" s="53">
        <v>243</v>
      </c>
      <c r="CF112" s="54">
        <v>230</v>
      </c>
      <c r="CG112" s="53">
        <v>222</v>
      </c>
      <c r="CH112" s="54">
        <v>233</v>
      </c>
      <c r="CI112" s="53">
        <v>242</v>
      </c>
      <c r="CJ112" s="53">
        <v>240</v>
      </c>
      <c r="CK112" s="53">
        <v>217</v>
      </c>
      <c r="CL112" s="53">
        <v>189</v>
      </c>
      <c r="CM112" s="53">
        <v>39</v>
      </c>
      <c r="CN112" s="53">
        <v>229</v>
      </c>
      <c r="CO112" s="53">
        <v>235</v>
      </c>
      <c r="CP112" s="53">
        <v>235</v>
      </c>
      <c r="CQ112" s="53">
        <v>242</v>
      </c>
      <c r="CR112" s="57">
        <v>230</v>
      </c>
      <c r="CS112" s="46">
        <f>(SUM(B112:AF112)+SUM(AH112:BL112)+SUM(BN112:CR112))/90</f>
        <v>216.488888888889</v>
      </c>
      <c r="CT112" s="58"/>
    </row>
    <row r="113" ht="18.5" customHeight="1">
      <c r="A113" s="52">
        <v>0.03125</v>
      </c>
      <c r="B113" s="53">
        <v>244</v>
      </c>
      <c r="C113" s="54">
        <v>231</v>
      </c>
      <c r="D113" s="54">
        <v>288</v>
      </c>
      <c r="E113" s="54">
        <v>12</v>
      </c>
      <c r="F113" s="54">
        <v>26</v>
      </c>
      <c r="G113" s="53">
        <v>288</v>
      </c>
      <c r="H113" s="53">
        <v>317</v>
      </c>
      <c r="I113" s="54">
        <v>276</v>
      </c>
      <c r="J113" s="54">
        <v>296</v>
      </c>
      <c r="K113" s="53">
        <v>321</v>
      </c>
      <c r="L113" s="54">
        <v>350</v>
      </c>
      <c r="M113" s="53">
        <v>242</v>
      </c>
      <c r="N113" s="53">
        <v>231</v>
      </c>
      <c r="O113" s="54">
        <v>252</v>
      </c>
      <c r="P113" s="53">
        <v>164</v>
      </c>
      <c r="Q113" s="53">
        <v>250</v>
      </c>
      <c r="R113" s="54">
        <v>236</v>
      </c>
      <c r="S113" s="54">
        <v>309</v>
      </c>
      <c r="T113" s="53">
        <v>244</v>
      </c>
      <c r="U113" s="53">
        <v>253</v>
      </c>
      <c r="V113" s="54">
        <v>142</v>
      </c>
      <c r="W113" s="54">
        <v>112</v>
      </c>
      <c r="X113" s="53">
        <v>155</v>
      </c>
      <c r="Y113" t="s" s="55">
        <v>6</v>
      </c>
      <c r="Z113" t="s" s="55">
        <v>6</v>
      </c>
      <c r="AA113" s="53">
        <v>240</v>
      </c>
      <c r="AB113" s="54">
        <v>270</v>
      </c>
      <c r="AC113" s="54">
        <v>198</v>
      </c>
      <c r="AD113" s="53">
        <v>284</v>
      </c>
      <c r="AE113" s="54">
        <v>259</v>
      </c>
      <c r="AF113" s="53">
        <v>306</v>
      </c>
      <c r="AG113" s="56">
        <v>0.03125</v>
      </c>
      <c r="AH113" s="54">
        <v>265</v>
      </c>
      <c r="AI113" s="53">
        <v>293</v>
      </c>
      <c r="AJ113" s="53">
        <v>229</v>
      </c>
      <c r="AK113" s="53">
        <v>240</v>
      </c>
      <c r="AL113" s="54">
        <v>304</v>
      </c>
      <c r="AM113" s="53">
        <v>233</v>
      </c>
      <c r="AN113" s="53">
        <v>220</v>
      </c>
      <c r="AO113" s="53">
        <v>226</v>
      </c>
      <c r="AP113" s="53">
        <v>234</v>
      </c>
      <c r="AQ113" s="53">
        <v>214</v>
      </c>
      <c r="AR113" s="53">
        <v>306</v>
      </c>
      <c r="AS113" s="54">
        <v>243</v>
      </c>
      <c r="AT113" s="54">
        <v>235</v>
      </c>
      <c r="AU113" s="53">
        <v>241</v>
      </c>
      <c r="AV113" s="53">
        <v>256</v>
      </c>
      <c r="AW113" t="s" s="55">
        <v>6</v>
      </c>
      <c r="AX113" t="s" s="55">
        <v>6</v>
      </c>
      <c r="AY113" t="s" s="55">
        <v>6</v>
      </c>
      <c r="AZ113" t="s" s="55">
        <v>6</v>
      </c>
      <c r="BA113" t="s" s="55">
        <v>6</v>
      </c>
      <c r="BB113" s="53">
        <v>234</v>
      </c>
      <c r="BC113" s="53">
        <v>232</v>
      </c>
      <c r="BD113" s="53">
        <v>235</v>
      </c>
      <c r="BE113" s="54">
        <v>226</v>
      </c>
      <c r="BF113" s="53">
        <v>223</v>
      </c>
      <c r="BG113" s="53">
        <v>288</v>
      </c>
      <c r="BH113" s="53">
        <v>230</v>
      </c>
      <c r="BI113" s="53">
        <v>341</v>
      </c>
      <c r="BJ113" s="53">
        <v>225</v>
      </c>
      <c r="BK113" t="s" s="55">
        <v>6</v>
      </c>
      <c r="BL113" t="s" s="55">
        <v>6</v>
      </c>
      <c r="BM113" s="56">
        <v>0.03125</v>
      </c>
      <c r="BN113" s="53">
        <v>247</v>
      </c>
      <c r="BO113" s="53">
        <v>226</v>
      </c>
      <c r="BP113" s="53">
        <v>330</v>
      </c>
      <c r="BQ113" s="53">
        <v>17</v>
      </c>
      <c r="BR113" s="53">
        <v>270</v>
      </c>
      <c r="BS113" s="53">
        <v>244</v>
      </c>
      <c r="BT113" s="53">
        <v>7</v>
      </c>
      <c r="BU113" s="53">
        <v>237</v>
      </c>
      <c r="BV113" s="53">
        <v>232</v>
      </c>
      <c r="BW113" s="53">
        <v>246</v>
      </c>
      <c r="BX113" s="53">
        <v>294</v>
      </c>
      <c r="BY113" s="53">
        <v>235</v>
      </c>
      <c r="BZ113" s="53">
        <v>239</v>
      </c>
      <c r="CA113" s="54">
        <v>231</v>
      </c>
      <c r="CB113" s="53">
        <v>237</v>
      </c>
      <c r="CC113" s="53">
        <v>204</v>
      </c>
      <c r="CD113" s="53">
        <v>183</v>
      </c>
      <c r="CE113" s="53">
        <v>237</v>
      </c>
      <c r="CF113" s="53">
        <v>242</v>
      </c>
      <c r="CG113" s="53">
        <v>239</v>
      </c>
      <c r="CH113" s="54">
        <v>240</v>
      </c>
      <c r="CI113" s="53">
        <v>244</v>
      </c>
      <c r="CJ113" s="53">
        <v>264</v>
      </c>
      <c r="CK113" s="53">
        <v>225</v>
      </c>
      <c r="CL113" s="53">
        <v>200</v>
      </c>
      <c r="CM113" s="53">
        <v>239</v>
      </c>
      <c r="CN113" s="53">
        <v>239</v>
      </c>
      <c r="CO113" s="53">
        <v>229</v>
      </c>
      <c r="CP113" s="53">
        <v>236</v>
      </c>
      <c r="CQ113" s="53">
        <v>234</v>
      </c>
      <c r="CR113" s="53">
        <v>226</v>
      </c>
      <c r="CS113" s="59">
        <f>(SUM(B113:AF113)+SUM(AH113:BL113)+SUM(BN113:CR113))/90</f>
        <v>219.355555555556</v>
      </c>
      <c r="CT113" s="60"/>
    </row>
    <row r="114" ht="18.5" customHeight="1">
      <c r="A114" s="52">
        <v>0.05208333333333334</v>
      </c>
      <c r="B114" s="53">
        <v>250</v>
      </c>
      <c r="C114" s="54">
        <v>225</v>
      </c>
      <c r="D114" s="54">
        <v>288</v>
      </c>
      <c r="E114" s="53">
        <v>325</v>
      </c>
      <c r="F114" s="54">
        <v>304</v>
      </c>
      <c r="G114" s="53">
        <v>270</v>
      </c>
      <c r="H114" s="53">
        <v>310</v>
      </c>
      <c r="I114" s="54">
        <v>281</v>
      </c>
      <c r="J114" s="54">
        <v>288</v>
      </c>
      <c r="K114" s="54">
        <v>231</v>
      </c>
      <c r="L114" s="53">
        <v>335</v>
      </c>
      <c r="M114" s="54">
        <v>222</v>
      </c>
      <c r="N114" s="53">
        <v>231</v>
      </c>
      <c r="O114" s="54">
        <v>246</v>
      </c>
      <c r="P114" s="53">
        <v>31</v>
      </c>
      <c r="Q114" s="53">
        <v>309</v>
      </c>
      <c r="R114" s="53">
        <v>170</v>
      </c>
      <c r="S114" s="53">
        <v>311</v>
      </c>
      <c r="T114" s="53">
        <v>236</v>
      </c>
      <c r="U114" s="53">
        <v>270</v>
      </c>
      <c r="V114" s="53">
        <v>142</v>
      </c>
      <c r="W114" s="53">
        <v>138</v>
      </c>
      <c r="X114" s="53">
        <v>70</v>
      </c>
      <c r="Y114" t="s" s="55">
        <v>6</v>
      </c>
      <c r="Z114" t="s" s="55">
        <v>6</v>
      </c>
      <c r="AA114" s="54">
        <v>193</v>
      </c>
      <c r="AB114" s="54">
        <v>253</v>
      </c>
      <c r="AC114" s="54">
        <v>254</v>
      </c>
      <c r="AD114" s="53">
        <v>244</v>
      </c>
      <c r="AE114" s="54">
        <v>259</v>
      </c>
      <c r="AF114" s="53">
        <v>290</v>
      </c>
      <c r="AG114" s="56">
        <v>0.05208333333333334</v>
      </c>
      <c r="AH114" s="54">
        <v>276</v>
      </c>
      <c r="AI114" s="53">
        <v>289</v>
      </c>
      <c r="AJ114" s="53">
        <v>247</v>
      </c>
      <c r="AK114" s="53">
        <v>230</v>
      </c>
      <c r="AL114" s="54">
        <v>0</v>
      </c>
      <c r="AM114" s="53">
        <v>219</v>
      </c>
      <c r="AN114" s="53">
        <v>230</v>
      </c>
      <c r="AO114" s="53">
        <v>225</v>
      </c>
      <c r="AP114" s="53">
        <v>236</v>
      </c>
      <c r="AQ114" s="53">
        <v>206</v>
      </c>
      <c r="AR114" s="53">
        <v>284</v>
      </c>
      <c r="AS114" s="54">
        <v>239</v>
      </c>
      <c r="AT114" s="54">
        <v>235</v>
      </c>
      <c r="AU114" s="53">
        <v>263</v>
      </c>
      <c r="AV114" s="53">
        <v>239</v>
      </c>
      <c r="AW114" t="s" s="55">
        <v>6</v>
      </c>
      <c r="AX114" t="s" s="55">
        <v>6</v>
      </c>
      <c r="AY114" t="s" s="55">
        <v>6</v>
      </c>
      <c r="AZ114" t="s" s="55">
        <v>6</v>
      </c>
      <c r="BA114" t="s" s="55">
        <v>6</v>
      </c>
      <c r="BB114" s="53">
        <v>233</v>
      </c>
      <c r="BC114" s="53">
        <v>215</v>
      </c>
      <c r="BD114" s="53">
        <v>250</v>
      </c>
      <c r="BE114" s="54">
        <v>250</v>
      </c>
      <c r="BF114" s="53">
        <v>251</v>
      </c>
      <c r="BG114" s="53">
        <v>270</v>
      </c>
      <c r="BH114" s="53">
        <v>235</v>
      </c>
      <c r="BI114" s="53">
        <v>298</v>
      </c>
      <c r="BJ114" s="53">
        <v>219</v>
      </c>
      <c r="BK114" t="s" s="55">
        <v>6</v>
      </c>
      <c r="BL114" t="s" s="55">
        <v>6</v>
      </c>
      <c r="BM114" s="56">
        <v>0.05208333333333334</v>
      </c>
      <c r="BN114" s="53">
        <v>235</v>
      </c>
      <c r="BO114" s="53">
        <v>241</v>
      </c>
      <c r="BP114" s="53">
        <v>332</v>
      </c>
      <c r="BQ114" s="53">
        <v>344</v>
      </c>
      <c r="BR114" s="53">
        <v>225</v>
      </c>
      <c r="BS114" s="53">
        <v>257</v>
      </c>
      <c r="BT114" s="53">
        <v>345</v>
      </c>
      <c r="BU114" s="53">
        <v>221</v>
      </c>
      <c r="BV114" s="53">
        <v>233</v>
      </c>
      <c r="BW114" s="53">
        <v>284</v>
      </c>
      <c r="BX114" s="53">
        <v>339</v>
      </c>
      <c r="BY114" s="53">
        <v>223</v>
      </c>
      <c r="BZ114" s="53">
        <v>306</v>
      </c>
      <c r="CA114" s="53">
        <v>249</v>
      </c>
      <c r="CB114" s="54">
        <v>233</v>
      </c>
      <c r="CC114" s="53">
        <v>225</v>
      </c>
      <c r="CD114" s="53">
        <v>181</v>
      </c>
      <c r="CE114" s="53">
        <v>229</v>
      </c>
      <c r="CF114" s="53">
        <v>222</v>
      </c>
      <c r="CG114" s="53">
        <v>225</v>
      </c>
      <c r="CH114" s="54">
        <v>227</v>
      </c>
      <c r="CI114" s="53">
        <v>247</v>
      </c>
      <c r="CJ114" s="53">
        <v>232</v>
      </c>
      <c r="CK114" s="53">
        <v>195</v>
      </c>
      <c r="CL114" s="53">
        <v>204</v>
      </c>
      <c r="CM114" s="53">
        <v>249</v>
      </c>
      <c r="CN114" s="53">
        <v>219</v>
      </c>
      <c r="CO114" s="53">
        <v>227</v>
      </c>
      <c r="CP114" s="53">
        <v>238</v>
      </c>
      <c r="CQ114" s="53">
        <v>229</v>
      </c>
      <c r="CR114" s="53">
        <v>215</v>
      </c>
      <c r="CS114" s="59">
        <f>(SUM(B114:AF114)+SUM(AH114:BL114)+SUM(BN114:CR114))/90</f>
        <v>224.955555555556</v>
      </c>
      <c r="CT114" s="60"/>
    </row>
    <row r="115" ht="18.5" customHeight="1">
      <c r="A115" s="52">
        <v>0.07291666666666667</v>
      </c>
      <c r="B115" s="53">
        <v>230</v>
      </c>
      <c r="C115" s="54">
        <v>233</v>
      </c>
      <c r="D115" s="53">
        <v>288</v>
      </c>
      <c r="E115" s="53">
        <v>356</v>
      </c>
      <c r="F115" s="54">
        <v>301</v>
      </c>
      <c r="G115" s="53">
        <v>270</v>
      </c>
      <c r="H115" s="53">
        <v>311</v>
      </c>
      <c r="I115" s="53">
        <v>284</v>
      </c>
      <c r="J115" s="54">
        <v>295</v>
      </c>
      <c r="K115" s="53">
        <v>214</v>
      </c>
      <c r="L115" s="54">
        <v>356</v>
      </c>
      <c r="M115" s="54">
        <v>235</v>
      </c>
      <c r="N115" s="53">
        <v>242</v>
      </c>
      <c r="O115" s="54">
        <v>255</v>
      </c>
      <c r="P115" s="53">
        <v>156</v>
      </c>
      <c r="Q115" s="53">
        <v>249</v>
      </c>
      <c r="R115" s="53">
        <v>131</v>
      </c>
      <c r="S115" s="54">
        <v>321</v>
      </c>
      <c r="T115" s="53">
        <v>250</v>
      </c>
      <c r="U115" s="53">
        <v>339</v>
      </c>
      <c r="V115" s="53">
        <v>145</v>
      </c>
      <c r="W115" s="53">
        <v>131</v>
      </c>
      <c r="X115" s="53">
        <v>151</v>
      </c>
      <c r="Y115" t="s" s="55">
        <v>6</v>
      </c>
      <c r="Z115" t="s" s="55">
        <v>6</v>
      </c>
      <c r="AA115" s="54">
        <v>270</v>
      </c>
      <c r="AB115" s="54">
        <v>256</v>
      </c>
      <c r="AC115" s="54">
        <v>238</v>
      </c>
      <c r="AD115" s="53">
        <v>304</v>
      </c>
      <c r="AE115" s="54">
        <v>253</v>
      </c>
      <c r="AF115" s="53">
        <v>337</v>
      </c>
      <c r="AG115" s="56">
        <v>0.07291666666666667</v>
      </c>
      <c r="AH115" s="53">
        <v>250</v>
      </c>
      <c r="AI115" s="53">
        <v>278</v>
      </c>
      <c r="AJ115" s="53">
        <v>246</v>
      </c>
      <c r="AK115" s="53">
        <v>238</v>
      </c>
      <c r="AL115" s="54">
        <v>322</v>
      </c>
      <c r="AM115" s="53">
        <v>235</v>
      </c>
      <c r="AN115" s="53">
        <v>222</v>
      </c>
      <c r="AO115" s="53">
        <v>221</v>
      </c>
      <c r="AP115" s="53">
        <v>237</v>
      </c>
      <c r="AQ115" s="53">
        <v>228</v>
      </c>
      <c r="AR115" s="53">
        <v>247</v>
      </c>
      <c r="AS115" s="54">
        <v>237</v>
      </c>
      <c r="AT115" s="54">
        <v>217</v>
      </c>
      <c r="AU115" s="53">
        <v>232</v>
      </c>
      <c r="AV115" s="53">
        <v>255</v>
      </c>
      <c r="AW115" t="s" s="55">
        <v>6</v>
      </c>
      <c r="AX115" t="s" s="55">
        <v>6</v>
      </c>
      <c r="AY115" t="s" s="55">
        <v>6</v>
      </c>
      <c r="AZ115" t="s" s="55">
        <v>6</v>
      </c>
      <c r="BA115" t="s" s="55">
        <v>6</v>
      </c>
      <c r="BB115" s="53">
        <v>237</v>
      </c>
      <c r="BC115" s="53">
        <v>230</v>
      </c>
      <c r="BD115" s="53">
        <v>236</v>
      </c>
      <c r="BE115" s="54">
        <v>245</v>
      </c>
      <c r="BF115" s="53">
        <v>237</v>
      </c>
      <c r="BG115" s="53">
        <v>301</v>
      </c>
      <c r="BH115" s="53">
        <v>275</v>
      </c>
      <c r="BI115" s="53">
        <v>7</v>
      </c>
      <c r="BJ115" s="53">
        <v>222</v>
      </c>
      <c r="BK115" t="s" s="55">
        <v>6</v>
      </c>
      <c r="BL115" t="s" s="55">
        <v>6</v>
      </c>
      <c r="BM115" s="56">
        <v>0.07291666666666667</v>
      </c>
      <c r="BN115" s="53">
        <v>222</v>
      </c>
      <c r="BO115" s="53">
        <v>232</v>
      </c>
      <c r="BP115" s="53">
        <v>301</v>
      </c>
      <c r="BQ115" s="53">
        <v>27</v>
      </c>
      <c r="BR115" s="53">
        <v>235</v>
      </c>
      <c r="BS115" s="53">
        <v>245</v>
      </c>
      <c r="BT115" s="53">
        <v>349</v>
      </c>
      <c r="BU115" s="53">
        <v>252</v>
      </c>
      <c r="BV115" s="53">
        <v>265</v>
      </c>
      <c r="BW115" s="53">
        <v>261</v>
      </c>
      <c r="BX115" s="53">
        <v>292</v>
      </c>
      <c r="BY115" s="53">
        <v>228</v>
      </c>
      <c r="BZ115" s="53">
        <v>270</v>
      </c>
      <c r="CA115" s="53">
        <v>242</v>
      </c>
      <c r="CB115" s="54">
        <v>250</v>
      </c>
      <c r="CC115" s="53">
        <v>155</v>
      </c>
      <c r="CD115" s="53">
        <v>232</v>
      </c>
      <c r="CE115" s="53">
        <v>235</v>
      </c>
      <c r="CF115" s="53">
        <v>228</v>
      </c>
      <c r="CG115" s="53">
        <v>235</v>
      </c>
      <c r="CH115" s="54">
        <v>227</v>
      </c>
      <c r="CI115" s="53">
        <v>236</v>
      </c>
      <c r="CJ115" s="53">
        <v>244</v>
      </c>
      <c r="CK115" s="53">
        <v>128</v>
      </c>
      <c r="CL115" s="53">
        <v>206</v>
      </c>
      <c r="CM115" s="53">
        <v>253</v>
      </c>
      <c r="CN115" s="53">
        <v>230</v>
      </c>
      <c r="CO115" s="53">
        <v>235</v>
      </c>
      <c r="CP115" s="53">
        <v>230</v>
      </c>
      <c r="CQ115" s="53">
        <v>238</v>
      </c>
      <c r="CR115" s="53">
        <v>242</v>
      </c>
      <c r="CS115" s="59">
        <f>(SUM(B115:AF115)+SUM(AH115:BL115)+SUM(BN115:CR115))/90</f>
        <v>225.344444444444</v>
      </c>
      <c r="CT115" s="60"/>
    </row>
    <row r="116" ht="18.5" customHeight="1">
      <c r="A116" s="52">
        <v>0.09375</v>
      </c>
      <c r="B116" s="53">
        <v>241</v>
      </c>
      <c r="C116" s="54">
        <v>225</v>
      </c>
      <c r="D116" s="54">
        <v>282</v>
      </c>
      <c r="E116" s="53">
        <v>306</v>
      </c>
      <c r="F116" s="54">
        <v>345</v>
      </c>
      <c r="G116" s="53">
        <v>261</v>
      </c>
      <c r="H116" s="53">
        <v>334</v>
      </c>
      <c r="I116" s="53">
        <v>254</v>
      </c>
      <c r="J116" s="54">
        <v>304</v>
      </c>
      <c r="K116" s="54">
        <v>232</v>
      </c>
      <c r="L116" s="54">
        <v>358</v>
      </c>
      <c r="M116" s="54">
        <v>223</v>
      </c>
      <c r="N116" s="53">
        <v>293</v>
      </c>
      <c r="O116" s="54">
        <v>108</v>
      </c>
      <c r="P116" s="53">
        <v>250</v>
      </c>
      <c r="Q116" s="53">
        <v>217</v>
      </c>
      <c r="R116" s="53">
        <v>122</v>
      </c>
      <c r="S116" s="54">
        <v>18</v>
      </c>
      <c r="T116" s="53">
        <v>254</v>
      </c>
      <c r="U116" s="53">
        <v>304</v>
      </c>
      <c r="V116" s="53">
        <v>68</v>
      </c>
      <c r="W116" s="54">
        <v>136</v>
      </c>
      <c r="X116" s="53">
        <v>190</v>
      </c>
      <c r="Y116" t="s" s="55">
        <v>6</v>
      </c>
      <c r="Z116" t="s" s="55">
        <v>6</v>
      </c>
      <c r="AA116" s="54">
        <v>228</v>
      </c>
      <c r="AB116" s="54">
        <v>261</v>
      </c>
      <c r="AC116" s="54">
        <v>270</v>
      </c>
      <c r="AD116" s="53">
        <v>270</v>
      </c>
      <c r="AE116" s="54">
        <v>237</v>
      </c>
      <c r="AF116" s="53">
        <v>303</v>
      </c>
      <c r="AG116" s="56">
        <v>0.09375</v>
      </c>
      <c r="AH116" s="53">
        <v>252</v>
      </c>
      <c r="AI116" s="53">
        <v>295</v>
      </c>
      <c r="AJ116" s="53">
        <v>244</v>
      </c>
      <c r="AK116" s="53">
        <v>245</v>
      </c>
      <c r="AL116" s="54">
        <v>220</v>
      </c>
      <c r="AM116" s="53">
        <v>227</v>
      </c>
      <c r="AN116" s="53">
        <v>229</v>
      </c>
      <c r="AO116" s="53">
        <v>227</v>
      </c>
      <c r="AP116" s="53">
        <v>231</v>
      </c>
      <c r="AQ116" s="53">
        <v>229</v>
      </c>
      <c r="AR116" s="53">
        <v>260</v>
      </c>
      <c r="AS116" s="54">
        <v>270</v>
      </c>
      <c r="AT116" s="54">
        <v>241</v>
      </c>
      <c r="AU116" s="53">
        <v>274</v>
      </c>
      <c r="AV116" s="53">
        <v>252</v>
      </c>
      <c r="AW116" t="s" s="55">
        <v>6</v>
      </c>
      <c r="AX116" t="s" s="55">
        <v>6</v>
      </c>
      <c r="AY116" t="s" s="55">
        <v>6</v>
      </c>
      <c r="AZ116" t="s" s="55">
        <v>6</v>
      </c>
      <c r="BA116" t="s" s="55">
        <v>6</v>
      </c>
      <c r="BB116" s="53">
        <v>232</v>
      </c>
      <c r="BC116" s="53">
        <v>236</v>
      </c>
      <c r="BD116" s="53">
        <v>229</v>
      </c>
      <c r="BE116" s="54">
        <v>251</v>
      </c>
      <c r="BF116" s="53">
        <v>255</v>
      </c>
      <c r="BG116" s="53">
        <v>284</v>
      </c>
      <c r="BH116" s="54">
        <v>22</v>
      </c>
      <c r="BI116" s="53">
        <v>330</v>
      </c>
      <c r="BJ116" s="53">
        <v>192</v>
      </c>
      <c r="BK116" t="s" s="55">
        <v>6</v>
      </c>
      <c r="BL116" t="s" s="55">
        <v>6</v>
      </c>
      <c r="BM116" s="56">
        <v>0.09375</v>
      </c>
      <c r="BN116" s="53">
        <v>216</v>
      </c>
      <c r="BO116" s="53">
        <v>230</v>
      </c>
      <c r="BP116" s="53">
        <v>300</v>
      </c>
      <c r="BQ116" s="53">
        <v>306</v>
      </c>
      <c r="BR116" s="53">
        <v>221</v>
      </c>
      <c r="BS116" s="53">
        <v>305</v>
      </c>
      <c r="BT116" s="53">
        <v>343</v>
      </c>
      <c r="BU116" s="53">
        <v>232</v>
      </c>
      <c r="BV116" s="53">
        <v>232</v>
      </c>
      <c r="BW116" s="53">
        <v>237</v>
      </c>
      <c r="BX116" s="53">
        <v>223</v>
      </c>
      <c r="BY116" s="53">
        <v>231</v>
      </c>
      <c r="BZ116" s="53">
        <v>276</v>
      </c>
      <c r="CA116" s="53">
        <v>225</v>
      </c>
      <c r="CB116" s="54">
        <v>225</v>
      </c>
      <c r="CC116" s="53">
        <v>131</v>
      </c>
      <c r="CD116" s="53">
        <v>214</v>
      </c>
      <c r="CE116" s="53">
        <v>242</v>
      </c>
      <c r="CF116" s="53">
        <v>237</v>
      </c>
      <c r="CG116" s="53">
        <v>225</v>
      </c>
      <c r="CH116" s="54">
        <v>239</v>
      </c>
      <c r="CI116" s="53">
        <v>239</v>
      </c>
      <c r="CJ116" s="53">
        <v>252</v>
      </c>
      <c r="CK116" s="53">
        <v>205</v>
      </c>
      <c r="CL116" s="53">
        <v>145</v>
      </c>
      <c r="CM116" s="53">
        <v>253</v>
      </c>
      <c r="CN116" s="53">
        <v>224</v>
      </c>
      <c r="CO116" s="53">
        <v>228</v>
      </c>
      <c r="CP116" t="s" s="55">
        <v>6</v>
      </c>
      <c r="CQ116" s="53">
        <v>225</v>
      </c>
      <c r="CR116" s="53">
        <v>228</v>
      </c>
      <c r="CS116" s="59">
        <f>(SUM(B116:AF116)+SUM(AH116:BL116)+SUM(BN116:CR116))/90</f>
        <v>219</v>
      </c>
      <c r="CT116" s="60"/>
    </row>
    <row r="117" ht="18.5" customHeight="1">
      <c r="A117" s="52">
        <v>0.1145833333333333</v>
      </c>
      <c r="B117" s="53">
        <v>225</v>
      </c>
      <c r="C117" s="54">
        <v>244</v>
      </c>
      <c r="D117" s="54">
        <v>280</v>
      </c>
      <c r="E117" s="53">
        <v>331</v>
      </c>
      <c r="F117" s="54">
        <v>302</v>
      </c>
      <c r="G117" s="53">
        <v>244</v>
      </c>
      <c r="H117" s="53">
        <v>303</v>
      </c>
      <c r="I117" s="54">
        <v>270</v>
      </c>
      <c r="J117" s="54">
        <v>289</v>
      </c>
      <c r="K117" s="53">
        <v>184</v>
      </c>
      <c r="L117" s="53">
        <v>30</v>
      </c>
      <c r="M117" s="54">
        <v>219</v>
      </c>
      <c r="N117" s="53">
        <v>346</v>
      </c>
      <c r="O117" s="53">
        <v>260</v>
      </c>
      <c r="P117" s="53">
        <v>147</v>
      </c>
      <c r="Q117" s="53">
        <v>229</v>
      </c>
      <c r="R117" s="54">
        <v>255</v>
      </c>
      <c r="S117" s="54">
        <v>319</v>
      </c>
      <c r="T117" s="53">
        <v>236</v>
      </c>
      <c r="U117" s="53">
        <v>270</v>
      </c>
      <c r="V117" s="53">
        <v>38</v>
      </c>
      <c r="W117" s="53">
        <v>141</v>
      </c>
      <c r="X117" s="53">
        <v>145</v>
      </c>
      <c r="Y117" t="s" s="55">
        <v>6</v>
      </c>
      <c r="Z117" t="s" s="55">
        <v>6</v>
      </c>
      <c r="AA117" s="54">
        <v>90</v>
      </c>
      <c r="AB117" s="54">
        <v>240</v>
      </c>
      <c r="AC117" s="54">
        <v>250</v>
      </c>
      <c r="AD117" s="53">
        <v>248</v>
      </c>
      <c r="AE117" s="54">
        <v>225</v>
      </c>
      <c r="AF117" s="53">
        <v>300</v>
      </c>
      <c r="AG117" s="56">
        <v>0.1145833333333333</v>
      </c>
      <c r="AH117" s="53">
        <v>239</v>
      </c>
      <c r="AI117" s="53">
        <v>242</v>
      </c>
      <c r="AJ117" s="53">
        <v>253</v>
      </c>
      <c r="AK117" s="53">
        <v>257</v>
      </c>
      <c r="AL117" s="54">
        <v>207</v>
      </c>
      <c r="AM117" s="53">
        <v>225</v>
      </c>
      <c r="AN117" s="53">
        <v>237</v>
      </c>
      <c r="AO117" s="53">
        <v>227</v>
      </c>
      <c r="AP117" s="53">
        <v>227</v>
      </c>
      <c r="AQ117" s="53">
        <v>230</v>
      </c>
      <c r="AR117" s="53">
        <v>297</v>
      </c>
      <c r="AS117" s="54">
        <v>279</v>
      </c>
      <c r="AT117" s="54">
        <v>229</v>
      </c>
      <c r="AU117" s="53">
        <v>31</v>
      </c>
      <c r="AV117" s="53">
        <v>243</v>
      </c>
      <c r="AW117" t="s" s="55">
        <v>6</v>
      </c>
      <c r="AX117" t="s" s="55">
        <v>6</v>
      </c>
      <c r="AY117" t="s" s="55">
        <v>6</v>
      </c>
      <c r="AZ117" t="s" s="55">
        <v>6</v>
      </c>
      <c r="BA117" t="s" s="55">
        <v>6</v>
      </c>
      <c r="BB117" s="53">
        <v>236</v>
      </c>
      <c r="BC117" s="53">
        <v>221</v>
      </c>
      <c r="BD117" s="53">
        <v>242</v>
      </c>
      <c r="BE117" s="54">
        <v>257</v>
      </c>
      <c r="BF117" s="53">
        <v>220</v>
      </c>
      <c r="BG117" s="53">
        <v>243</v>
      </c>
      <c r="BH117" s="53">
        <v>347</v>
      </c>
      <c r="BI117" s="53">
        <v>300</v>
      </c>
      <c r="BJ117" s="53">
        <v>139</v>
      </c>
      <c r="BK117" t="s" s="55">
        <v>6</v>
      </c>
      <c r="BL117" t="s" s="55">
        <v>6</v>
      </c>
      <c r="BM117" s="56">
        <v>0.1145833333333333</v>
      </c>
      <c r="BN117" s="53">
        <v>239</v>
      </c>
      <c r="BO117" s="53">
        <v>204</v>
      </c>
      <c r="BP117" s="53">
        <v>304</v>
      </c>
      <c r="BQ117" s="53">
        <v>298</v>
      </c>
      <c r="BR117" s="53">
        <v>217</v>
      </c>
      <c r="BS117" s="53">
        <v>248</v>
      </c>
      <c r="BT117" s="53">
        <v>344</v>
      </c>
      <c r="BU117" s="53">
        <v>244</v>
      </c>
      <c r="BV117" s="53">
        <v>257</v>
      </c>
      <c r="BW117" s="53">
        <v>233</v>
      </c>
      <c r="BX117" s="53">
        <v>260</v>
      </c>
      <c r="BY117" s="53">
        <v>219</v>
      </c>
      <c r="BZ117" s="53">
        <v>239</v>
      </c>
      <c r="CA117" s="53">
        <v>217</v>
      </c>
      <c r="CB117" s="53">
        <v>221</v>
      </c>
      <c r="CC117" s="53">
        <v>152</v>
      </c>
      <c r="CD117" s="53">
        <v>236</v>
      </c>
      <c r="CE117" s="53">
        <v>228</v>
      </c>
      <c r="CF117" s="53">
        <v>232</v>
      </c>
      <c r="CG117" s="53">
        <v>224</v>
      </c>
      <c r="CH117" s="54">
        <v>235</v>
      </c>
      <c r="CI117" s="53">
        <v>244</v>
      </c>
      <c r="CJ117" s="53">
        <v>262</v>
      </c>
      <c r="CK117" s="53">
        <v>178</v>
      </c>
      <c r="CL117" s="53">
        <v>225</v>
      </c>
      <c r="CM117" s="53">
        <v>253</v>
      </c>
      <c r="CN117" s="53">
        <v>237</v>
      </c>
      <c r="CO117" s="53">
        <v>224</v>
      </c>
      <c r="CP117" t="s" s="55">
        <v>6</v>
      </c>
      <c r="CQ117" s="53">
        <v>219</v>
      </c>
      <c r="CR117" s="53">
        <v>234</v>
      </c>
      <c r="CS117" s="59">
        <f>(SUM(B117:AF117)+SUM(AH117:BL117)+SUM(BN117:CR117))/90</f>
        <v>215.722222222222</v>
      </c>
      <c r="CT117" s="60"/>
    </row>
    <row r="118" ht="18.5" customHeight="1">
      <c r="A118" s="52">
        <v>0.1354166666666667</v>
      </c>
      <c r="B118" s="53">
        <v>251</v>
      </c>
      <c r="C118" s="54">
        <v>231</v>
      </c>
      <c r="D118" s="54">
        <v>258</v>
      </c>
      <c r="E118" s="53">
        <v>337</v>
      </c>
      <c r="F118" s="54">
        <v>12</v>
      </c>
      <c r="G118" s="53">
        <v>262</v>
      </c>
      <c r="H118" s="53">
        <v>331</v>
      </c>
      <c r="I118" s="53">
        <v>250</v>
      </c>
      <c r="J118" s="53">
        <v>253</v>
      </c>
      <c r="K118" s="54">
        <v>157</v>
      </c>
      <c r="L118" s="54">
        <v>11</v>
      </c>
      <c r="M118" s="54">
        <v>229</v>
      </c>
      <c r="N118" s="53">
        <v>297</v>
      </c>
      <c r="O118" s="54">
        <v>154</v>
      </c>
      <c r="P118" s="53">
        <v>197</v>
      </c>
      <c r="Q118" s="53">
        <v>201</v>
      </c>
      <c r="R118" s="54">
        <v>241</v>
      </c>
      <c r="S118" s="53">
        <v>297</v>
      </c>
      <c r="T118" s="53">
        <v>245</v>
      </c>
      <c r="U118" s="53">
        <v>270</v>
      </c>
      <c r="V118" s="53">
        <v>90</v>
      </c>
      <c r="W118" s="54">
        <v>138</v>
      </c>
      <c r="X118" s="53">
        <v>126</v>
      </c>
      <c r="Y118" t="s" s="55">
        <v>6</v>
      </c>
      <c r="Z118" t="s" s="55">
        <v>6</v>
      </c>
      <c r="AA118" s="54">
        <v>280</v>
      </c>
      <c r="AB118" s="54">
        <v>257</v>
      </c>
      <c r="AC118" s="54">
        <v>250</v>
      </c>
      <c r="AD118" s="53">
        <v>233</v>
      </c>
      <c r="AE118" s="54">
        <v>225</v>
      </c>
      <c r="AF118" s="53">
        <v>322</v>
      </c>
      <c r="AG118" s="56">
        <v>0.1354166666666667</v>
      </c>
      <c r="AH118" s="53">
        <v>238</v>
      </c>
      <c r="AI118" s="53">
        <v>252</v>
      </c>
      <c r="AJ118" s="53">
        <v>252</v>
      </c>
      <c r="AK118" s="53">
        <v>242</v>
      </c>
      <c r="AL118" s="54">
        <v>223</v>
      </c>
      <c r="AM118" s="53">
        <v>221</v>
      </c>
      <c r="AN118" s="53">
        <v>237</v>
      </c>
      <c r="AO118" s="53">
        <v>229</v>
      </c>
      <c r="AP118" s="53">
        <v>243</v>
      </c>
      <c r="AQ118" s="53">
        <v>238</v>
      </c>
      <c r="AR118" s="53">
        <v>270</v>
      </c>
      <c r="AS118" s="54">
        <v>246</v>
      </c>
      <c r="AT118" s="54">
        <v>234</v>
      </c>
      <c r="AU118" s="53">
        <v>270</v>
      </c>
      <c r="AV118" s="53">
        <v>239</v>
      </c>
      <c r="AW118" t="s" s="55">
        <v>6</v>
      </c>
      <c r="AX118" t="s" s="55">
        <v>6</v>
      </c>
      <c r="AY118" t="s" s="55">
        <v>6</v>
      </c>
      <c r="AZ118" t="s" s="55">
        <v>6</v>
      </c>
      <c r="BA118" t="s" s="55">
        <v>6</v>
      </c>
      <c r="BB118" s="53">
        <v>240</v>
      </c>
      <c r="BC118" s="53">
        <v>254</v>
      </c>
      <c r="BD118" s="53">
        <v>247</v>
      </c>
      <c r="BE118" s="54">
        <v>242</v>
      </c>
      <c r="BF118" s="53">
        <v>235</v>
      </c>
      <c r="BG118" s="53">
        <v>236</v>
      </c>
      <c r="BH118" s="53">
        <v>239</v>
      </c>
      <c r="BI118" s="53">
        <v>279</v>
      </c>
      <c r="BJ118" s="53">
        <v>191</v>
      </c>
      <c r="BK118" t="s" s="55">
        <v>6</v>
      </c>
      <c r="BL118" t="s" s="55">
        <v>6</v>
      </c>
      <c r="BM118" s="56">
        <v>0.1354166666666667</v>
      </c>
      <c r="BN118" s="53">
        <v>232</v>
      </c>
      <c r="BO118" s="53">
        <v>220</v>
      </c>
      <c r="BP118" s="53">
        <v>247</v>
      </c>
      <c r="BQ118" s="53">
        <v>305</v>
      </c>
      <c r="BR118" s="53">
        <v>220</v>
      </c>
      <c r="BS118" s="53">
        <v>45</v>
      </c>
      <c r="BT118" s="53">
        <v>6</v>
      </c>
      <c r="BU118" s="53">
        <v>248</v>
      </c>
      <c r="BV118" s="53">
        <v>263</v>
      </c>
      <c r="BW118" s="53">
        <v>231</v>
      </c>
      <c r="BX118" s="53">
        <v>235</v>
      </c>
      <c r="BY118" s="53">
        <v>243</v>
      </c>
      <c r="BZ118" s="53">
        <v>236</v>
      </c>
      <c r="CA118" s="54">
        <v>228</v>
      </c>
      <c r="CB118" s="54">
        <v>232</v>
      </c>
      <c r="CC118" s="53">
        <v>121</v>
      </c>
      <c r="CD118" s="53">
        <v>234</v>
      </c>
      <c r="CE118" s="53">
        <v>270</v>
      </c>
      <c r="CF118" s="53">
        <v>232</v>
      </c>
      <c r="CG118" s="53">
        <v>227</v>
      </c>
      <c r="CH118" s="54">
        <v>238</v>
      </c>
      <c r="CI118" s="53">
        <v>228</v>
      </c>
      <c r="CJ118" s="53">
        <v>257</v>
      </c>
      <c r="CK118" s="53">
        <v>200</v>
      </c>
      <c r="CL118" s="53">
        <v>197</v>
      </c>
      <c r="CM118" s="53">
        <v>281</v>
      </c>
      <c r="CN118" s="53">
        <v>224</v>
      </c>
      <c r="CO118" s="53">
        <v>222</v>
      </c>
      <c r="CP118" s="53">
        <v>235</v>
      </c>
      <c r="CQ118" s="53">
        <v>230</v>
      </c>
      <c r="CR118" s="53">
        <v>228</v>
      </c>
      <c r="CS118" s="59">
        <f>(SUM(B118:AF118)+SUM(AH118:BL118)+SUM(BN118:CR118))/90</f>
        <v>211.3</v>
      </c>
      <c r="CT118" s="60"/>
    </row>
    <row r="119" ht="18.5" customHeight="1">
      <c r="A119" s="52">
        <v>0.15625</v>
      </c>
      <c r="B119" s="53">
        <v>242</v>
      </c>
      <c r="C119" s="54">
        <v>226</v>
      </c>
      <c r="D119" s="54">
        <v>270</v>
      </c>
      <c r="E119" s="53">
        <v>310</v>
      </c>
      <c r="F119" s="54">
        <v>300</v>
      </c>
      <c r="G119" s="53">
        <v>237</v>
      </c>
      <c r="H119" s="53">
        <v>299</v>
      </c>
      <c r="I119" s="53">
        <v>311</v>
      </c>
      <c r="J119" s="53">
        <v>270</v>
      </c>
      <c r="K119" s="53">
        <v>150</v>
      </c>
      <c r="L119" s="54">
        <v>237</v>
      </c>
      <c r="M119" s="54">
        <v>294</v>
      </c>
      <c r="N119" s="53">
        <v>304</v>
      </c>
      <c r="O119" s="54">
        <v>256</v>
      </c>
      <c r="P119" s="53">
        <v>233</v>
      </c>
      <c r="Q119" s="54">
        <v>327</v>
      </c>
      <c r="R119" s="53">
        <v>115</v>
      </c>
      <c r="S119" s="54">
        <v>340</v>
      </c>
      <c r="T119" s="53">
        <v>239</v>
      </c>
      <c r="U119" s="53">
        <v>270</v>
      </c>
      <c r="V119" s="53">
        <v>149</v>
      </c>
      <c r="W119" s="54">
        <v>184</v>
      </c>
      <c r="X119" s="53">
        <v>250</v>
      </c>
      <c r="Y119" t="s" s="55">
        <v>6</v>
      </c>
      <c r="Z119" t="s" s="55">
        <v>6</v>
      </c>
      <c r="AA119" s="54">
        <v>255</v>
      </c>
      <c r="AB119" s="54">
        <v>270</v>
      </c>
      <c r="AC119" s="54">
        <v>270</v>
      </c>
      <c r="AD119" s="53">
        <v>299</v>
      </c>
      <c r="AE119" s="54">
        <v>239</v>
      </c>
      <c r="AF119" s="53">
        <v>236</v>
      </c>
      <c r="AG119" s="56">
        <v>0.15625</v>
      </c>
      <c r="AH119" s="53">
        <v>238</v>
      </c>
      <c r="AI119" s="53">
        <v>239</v>
      </c>
      <c r="AJ119" s="53">
        <v>264</v>
      </c>
      <c r="AK119" s="53">
        <v>237</v>
      </c>
      <c r="AL119" s="54">
        <v>309</v>
      </c>
      <c r="AM119" s="53">
        <v>242</v>
      </c>
      <c r="AN119" s="53">
        <v>231</v>
      </c>
      <c r="AO119" s="53">
        <v>227</v>
      </c>
      <c r="AP119" s="53">
        <v>230</v>
      </c>
      <c r="AQ119" s="53">
        <v>210</v>
      </c>
      <c r="AR119" s="53">
        <v>309</v>
      </c>
      <c r="AS119" s="54">
        <v>303</v>
      </c>
      <c r="AT119" s="54">
        <v>232</v>
      </c>
      <c r="AU119" s="53">
        <v>348</v>
      </c>
      <c r="AV119" s="53">
        <v>231</v>
      </c>
      <c r="AW119" t="s" s="55">
        <v>6</v>
      </c>
      <c r="AX119" t="s" s="55">
        <v>6</v>
      </c>
      <c r="AY119" t="s" s="55">
        <v>6</v>
      </c>
      <c r="AZ119" t="s" s="55">
        <v>6</v>
      </c>
      <c r="BA119" t="s" s="55">
        <v>6</v>
      </c>
      <c r="BB119" s="53">
        <v>234</v>
      </c>
      <c r="BC119" s="53">
        <v>236</v>
      </c>
      <c r="BD119" s="53">
        <v>241</v>
      </c>
      <c r="BE119" s="54">
        <v>240</v>
      </c>
      <c r="BF119" s="53">
        <v>251</v>
      </c>
      <c r="BG119" s="53">
        <v>246</v>
      </c>
      <c r="BH119" s="53">
        <v>220</v>
      </c>
      <c r="BI119" s="53">
        <v>304</v>
      </c>
      <c r="BJ119" s="53">
        <v>204</v>
      </c>
      <c r="BK119" t="s" s="55">
        <v>6</v>
      </c>
      <c r="BL119" t="s" s="55">
        <v>6</v>
      </c>
      <c r="BM119" s="56">
        <v>0.15625</v>
      </c>
      <c r="BN119" s="53">
        <v>239</v>
      </c>
      <c r="BO119" s="53">
        <v>212</v>
      </c>
      <c r="BP119" s="53">
        <v>267</v>
      </c>
      <c r="BQ119" s="53">
        <v>341</v>
      </c>
      <c r="BR119" s="53">
        <v>222</v>
      </c>
      <c r="BS119" s="53">
        <v>282</v>
      </c>
      <c r="BT119" s="53">
        <v>26</v>
      </c>
      <c r="BU119" s="53">
        <v>251</v>
      </c>
      <c r="BV119" s="53">
        <v>231</v>
      </c>
      <c r="BW119" s="53">
        <v>227</v>
      </c>
      <c r="BX119" s="53">
        <v>226</v>
      </c>
      <c r="BY119" s="53">
        <v>48</v>
      </c>
      <c r="BZ119" s="53">
        <v>260</v>
      </c>
      <c r="CA119" s="54">
        <v>236</v>
      </c>
      <c r="CB119" s="54">
        <v>233</v>
      </c>
      <c r="CC119" s="53">
        <v>169</v>
      </c>
      <c r="CD119" s="53">
        <v>227</v>
      </c>
      <c r="CE119" s="53">
        <v>236</v>
      </c>
      <c r="CF119" s="53">
        <v>243</v>
      </c>
      <c r="CG119" s="53">
        <v>236</v>
      </c>
      <c r="CH119" s="54">
        <v>236</v>
      </c>
      <c r="CI119" s="53">
        <v>242</v>
      </c>
      <c r="CJ119" s="53">
        <v>233</v>
      </c>
      <c r="CK119" s="53">
        <v>190</v>
      </c>
      <c r="CL119" s="53">
        <v>205</v>
      </c>
      <c r="CM119" s="53">
        <v>240</v>
      </c>
      <c r="CN119" s="53">
        <v>238</v>
      </c>
      <c r="CO119" s="53">
        <v>239</v>
      </c>
      <c r="CP119" s="53">
        <v>226</v>
      </c>
      <c r="CQ119" s="53">
        <v>236</v>
      </c>
      <c r="CR119" s="53">
        <v>228</v>
      </c>
      <c r="CS119" s="59">
        <f>(SUM(B119:AF119)+SUM(AH119:BL119)+SUM(BN119:CR119))/90</f>
        <v>225.922222222222</v>
      </c>
      <c r="CT119" s="60"/>
    </row>
    <row r="120" ht="18.5" customHeight="1">
      <c r="A120" s="52">
        <v>0.1770833333333333</v>
      </c>
      <c r="B120" s="53">
        <v>239</v>
      </c>
      <c r="C120" s="54">
        <v>232</v>
      </c>
      <c r="D120" s="54">
        <v>270</v>
      </c>
      <c r="E120" s="53">
        <v>356</v>
      </c>
      <c r="F120" s="54">
        <v>270</v>
      </c>
      <c r="G120" s="53">
        <v>295</v>
      </c>
      <c r="H120" s="53">
        <v>331</v>
      </c>
      <c r="I120" s="53">
        <v>300</v>
      </c>
      <c r="J120" s="54">
        <v>270</v>
      </c>
      <c r="K120" s="54">
        <v>152</v>
      </c>
      <c r="L120" s="54">
        <v>235</v>
      </c>
      <c r="M120" s="54">
        <v>219</v>
      </c>
      <c r="N120" s="53">
        <v>230</v>
      </c>
      <c r="O120" s="54">
        <v>270</v>
      </c>
      <c r="P120" s="53">
        <v>223</v>
      </c>
      <c r="Q120" s="54">
        <v>241</v>
      </c>
      <c r="R120" s="53">
        <v>136</v>
      </c>
      <c r="S120" s="53">
        <v>296</v>
      </c>
      <c r="T120" s="53">
        <v>220</v>
      </c>
      <c r="U120" s="53">
        <v>296</v>
      </c>
      <c r="V120" s="53">
        <v>151</v>
      </c>
      <c r="W120" s="54">
        <v>148</v>
      </c>
      <c r="X120" s="53">
        <v>300</v>
      </c>
      <c r="Y120" t="s" s="55">
        <v>6</v>
      </c>
      <c r="Z120" t="s" s="55">
        <v>6</v>
      </c>
      <c r="AA120" s="53">
        <v>244</v>
      </c>
      <c r="AB120" s="54">
        <v>259</v>
      </c>
      <c r="AC120" s="54">
        <v>270</v>
      </c>
      <c r="AD120" s="53">
        <v>293</v>
      </c>
      <c r="AE120" s="54">
        <v>257</v>
      </c>
      <c r="AF120" s="53">
        <v>302</v>
      </c>
      <c r="AG120" s="56">
        <v>0.1770833333333333</v>
      </c>
      <c r="AH120" s="54">
        <v>225</v>
      </c>
      <c r="AI120" s="53">
        <v>238</v>
      </c>
      <c r="AJ120" s="53">
        <v>242</v>
      </c>
      <c r="AK120" s="53">
        <v>260</v>
      </c>
      <c r="AL120" s="54">
        <v>355</v>
      </c>
      <c r="AM120" s="53">
        <v>224</v>
      </c>
      <c r="AN120" s="53">
        <v>231</v>
      </c>
      <c r="AO120" s="53">
        <v>227</v>
      </c>
      <c r="AP120" s="53">
        <v>239</v>
      </c>
      <c r="AQ120" s="53">
        <v>240</v>
      </c>
      <c r="AR120" s="53">
        <v>290</v>
      </c>
      <c r="AS120" s="54">
        <v>223</v>
      </c>
      <c r="AT120" s="54">
        <v>231</v>
      </c>
      <c r="AU120" s="53">
        <v>1</v>
      </c>
      <c r="AV120" s="53">
        <v>222</v>
      </c>
      <c r="AW120" t="s" s="55">
        <v>6</v>
      </c>
      <c r="AX120" t="s" s="55">
        <v>6</v>
      </c>
      <c r="AY120" t="s" s="55">
        <v>6</v>
      </c>
      <c r="AZ120" t="s" s="55">
        <v>6</v>
      </c>
      <c r="BA120" t="s" s="55">
        <v>6</v>
      </c>
      <c r="BB120" s="53">
        <v>238</v>
      </c>
      <c r="BC120" s="53">
        <v>232</v>
      </c>
      <c r="BD120" s="53">
        <v>225</v>
      </c>
      <c r="BE120" s="54">
        <v>270</v>
      </c>
      <c r="BF120" s="53">
        <v>258</v>
      </c>
      <c r="BG120" s="53">
        <v>245</v>
      </c>
      <c r="BH120" s="53">
        <v>233</v>
      </c>
      <c r="BI120" s="53">
        <v>13</v>
      </c>
      <c r="BJ120" s="53">
        <v>225</v>
      </c>
      <c r="BK120" t="s" s="55">
        <v>6</v>
      </c>
      <c r="BL120" t="s" s="55">
        <v>6</v>
      </c>
      <c r="BM120" s="56">
        <v>0.1770833333333333</v>
      </c>
      <c r="BN120" s="53">
        <v>227</v>
      </c>
      <c r="BO120" s="53">
        <v>159</v>
      </c>
      <c r="BP120" s="53">
        <v>242</v>
      </c>
      <c r="BQ120" s="53">
        <v>302</v>
      </c>
      <c r="BR120" s="53">
        <v>242</v>
      </c>
      <c r="BS120" s="53">
        <v>28</v>
      </c>
      <c r="BT120" s="53">
        <v>12</v>
      </c>
      <c r="BU120" s="53">
        <v>214</v>
      </c>
      <c r="BV120" s="53">
        <v>240</v>
      </c>
      <c r="BW120" s="53">
        <v>233</v>
      </c>
      <c r="BX120" s="53">
        <v>233</v>
      </c>
      <c r="BY120" s="53">
        <v>47</v>
      </c>
      <c r="BZ120" s="53">
        <v>242</v>
      </c>
      <c r="CA120" s="54">
        <v>231</v>
      </c>
      <c r="CB120" s="54">
        <v>228</v>
      </c>
      <c r="CC120" s="53">
        <v>130</v>
      </c>
      <c r="CD120" s="53">
        <v>245</v>
      </c>
      <c r="CE120" s="53">
        <v>234</v>
      </c>
      <c r="CF120" s="53">
        <v>262</v>
      </c>
      <c r="CG120" s="53">
        <v>244</v>
      </c>
      <c r="CH120" s="54">
        <v>256</v>
      </c>
      <c r="CI120" s="53">
        <v>232</v>
      </c>
      <c r="CJ120" s="53">
        <v>247</v>
      </c>
      <c r="CK120" s="53">
        <v>140</v>
      </c>
      <c r="CL120" s="53">
        <v>222</v>
      </c>
      <c r="CM120" s="53">
        <v>263</v>
      </c>
      <c r="CN120" s="53">
        <v>230</v>
      </c>
      <c r="CO120" s="53">
        <v>223</v>
      </c>
      <c r="CP120" s="53">
        <v>227</v>
      </c>
      <c r="CQ120" s="53">
        <v>223</v>
      </c>
      <c r="CR120" s="53">
        <v>223</v>
      </c>
      <c r="CS120" s="59">
        <f>(SUM(B120:AF120)+SUM(AH120:BL120)+SUM(BN120:CR120))/90</f>
        <v>213.033333333333</v>
      </c>
      <c r="CT120" s="60"/>
    </row>
    <row r="121" ht="18.5" customHeight="1">
      <c r="A121" s="52">
        <v>0.1979166666666667</v>
      </c>
      <c r="B121" s="53">
        <v>230</v>
      </c>
      <c r="C121" s="54">
        <v>240</v>
      </c>
      <c r="D121" s="53">
        <v>288</v>
      </c>
      <c r="E121" s="53">
        <v>9</v>
      </c>
      <c r="F121" s="54">
        <v>270</v>
      </c>
      <c r="G121" s="53">
        <v>300</v>
      </c>
      <c r="H121" s="53">
        <v>353</v>
      </c>
      <c r="I121" s="53">
        <v>249</v>
      </c>
      <c r="J121" s="54">
        <v>270</v>
      </c>
      <c r="K121" s="53">
        <v>183</v>
      </c>
      <c r="L121" s="54">
        <v>234</v>
      </c>
      <c r="M121" s="54">
        <v>294</v>
      </c>
      <c r="N121" s="53">
        <v>300</v>
      </c>
      <c r="O121" s="53">
        <v>189</v>
      </c>
      <c r="P121" s="53">
        <v>112</v>
      </c>
      <c r="Q121" s="53">
        <v>236</v>
      </c>
      <c r="R121" s="53">
        <v>306</v>
      </c>
      <c r="S121" s="53">
        <v>303</v>
      </c>
      <c r="T121" s="53">
        <v>354</v>
      </c>
      <c r="U121" s="53">
        <v>270</v>
      </c>
      <c r="V121" s="53">
        <v>144</v>
      </c>
      <c r="W121" s="54">
        <v>139</v>
      </c>
      <c r="X121" s="53">
        <v>17</v>
      </c>
      <c r="Y121" t="s" s="55">
        <v>6</v>
      </c>
      <c r="Z121" t="s" s="55">
        <v>6</v>
      </c>
      <c r="AA121" s="54">
        <v>283</v>
      </c>
      <c r="AB121" s="54">
        <v>232</v>
      </c>
      <c r="AC121" s="54">
        <v>240</v>
      </c>
      <c r="AD121" s="53">
        <v>304</v>
      </c>
      <c r="AE121" s="54">
        <v>246</v>
      </c>
      <c r="AF121" s="53">
        <v>270</v>
      </c>
      <c r="AG121" s="56">
        <v>0.1979166666666667</v>
      </c>
      <c r="AH121" s="54">
        <v>239</v>
      </c>
      <c r="AI121" s="53">
        <v>237</v>
      </c>
      <c r="AJ121" s="53">
        <v>225</v>
      </c>
      <c r="AK121" s="53">
        <v>236</v>
      </c>
      <c r="AL121" s="54">
        <v>325</v>
      </c>
      <c r="AM121" s="53">
        <v>222</v>
      </c>
      <c r="AN121" s="54">
        <v>232</v>
      </c>
      <c r="AO121" s="53">
        <v>243</v>
      </c>
      <c r="AP121" s="53">
        <v>222</v>
      </c>
      <c r="AQ121" s="53">
        <v>235</v>
      </c>
      <c r="AR121" s="53">
        <v>254</v>
      </c>
      <c r="AS121" s="54">
        <v>235</v>
      </c>
      <c r="AT121" s="54">
        <v>241</v>
      </c>
      <c r="AU121" s="53">
        <v>335</v>
      </c>
      <c r="AV121" s="53">
        <v>235</v>
      </c>
      <c r="AW121" t="s" s="55">
        <v>6</v>
      </c>
      <c r="AX121" t="s" s="55">
        <v>6</v>
      </c>
      <c r="AY121" t="s" s="55">
        <v>6</v>
      </c>
      <c r="AZ121" t="s" s="55">
        <v>6</v>
      </c>
      <c r="BA121" t="s" s="55">
        <v>6</v>
      </c>
      <c r="BB121" s="53">
        <v>229</v>
      </c>
      <c r="BC121" s="53">
        <v>239</v>
      </c>
      <c r="BD121" s="53">
        <v>245</v>
      </c>
      <c r="BE121" s="54">
        <v>229</v>
      </c>
      <c r="BF121" s="53">
        <v>231</v>
      </c>
      <c r="BG121" s="53">
        <v>300</v>
      </c>
      <c r="BH121" s="53">
        <v>235</v>
      </c>
      <c r="BI121" s="53">
        <v>284</v>
      </c>
      <c r="BJ121" s="53">
        <v>187</v>
      </c>
      <c r="BK121" t="s" s="55">
        <v>6</v>
      </c>
      <c r="BL121" t="s" s="55">
        <v>6</v>
      </c>
      <c r="BM121" s="56">
        <v>0.1979166666666667</v>
      </c>
      <c r="BN121" s="53">
        <v>249</v>
      </c>
      <c r="BO121" s="53">
        <v>187</v>
      </c>
      <c r="BP121" s="53">
        <v>286</v>
      </c>
      <c r="BQ121" s="53">
        <v>344</v>
      </c>
      <c r="BR121" s="53">
        <v>229</v>
      </c>
      <c r="BS121" s="53">
        <v>247</v>
      </c>
      <c r="BT121" s="53">
        <v>339</v>
      </c>
      <c r="BU121" s="53">
        <v>238</v>
      </c>
      <c r="BV121" s="53">
        <v>228</v>
      </c>
      <c r="BW121" s="53">
        <v>336</v>
      </c>
      <c r="BX121" s="53">
        <v>230</v>
      </c>
      <c r="BY121" s="53">
        <v>233</v>
      </c>
      <c r="BZ121" s="53">
        <v>45</v>
      </c>
      <c r="CA121" s="54">
        <v>227</v>
      </c>
      <c r="CB121" s="54">
        <v>219</v>
      </c>
      <c r="CC121" s="53">
        <v>60</v>
      </c>
      <c r="CD121" s="53">
        <v>230</v>
      </c>
      <c r="CE121" s="53">
        <v>237</v>
      </c>
      <c r="CF121" s="53">
        <v>239</v>
      </c>
      <c r="CG121" s="53">
        <v>242</v>
      </c>
      <c r="CH121" s="54">
        <v>255</v>
      </c>
      <c r="CI121" s="53">
        <v>231</v>
      </c>
      <c r="CJ121" s="53">
        <v>254</v>
      </c>
      <c r="CK121" s="53">
        <v>141</v>
      </c>
      <c r="CL121" s="53">
        <v>223</v>
      </c>
      <c r="CM121" s="53">
        <v>253</v>
      </c>
      <c r="CN121" s="53">
        <v>223</v>
      </c>
      <c r="CO121" s="53">
        <v>227</v>
      </c>
      <c r="CP121" s="53">
        <v>257</v>
      </c>
      <c r="CQ121" s="53">
        <v>227</v>
      </c>
      <c r="CR121" s="53">
        <v>236</v>
      </c>
      <c r="CS121" s="59">
        <f>(SUM(B121:AF121)+SUM(AH121:BL121)+SUM(BN121:CR121))/90</f>
        <v>221.466666666667</v>
      </c>
      <c r="CT121" s="60"/>
    </row>
    <row r="122" ht="18.5" customHeight="1">
      <c r="A122" s="52">
        <v>0.21875</v>
      </c>
      <c r="B122" s="53">
        <v>225</v>
      </c>
      <c r="C122" s="54">
        <v>229</v>
      </c>
      <c r="D122" s="53">
        <v>345</v>
      </c>
      <c r="E122" s="53">
        <v>320</v>
      </c>
      <c r="F122" s="54">
        <v>256</v>
      </c>
      <c r="G122" s="53">
        <v>293</v>
      </c>
      <c r="H122" s="53">
        <v>349</v>
      </c>
      <c r="I122" s="54">
        <v>248</v>
      </c>
      <c r="J122" s="54">
        <v>261</v>
      </c>
      <c r="K122" s="54">
        <v>199</v>
      </c>
      <c r="L122" s="54">
        <v>257</v>
      </c>
      <c r="M122" s="54">
        <v>350</v>
      </c>
      <c r="N122" s="53">
        <v>302</v>
      </c>
      <c r="O122" s="54">
        <v>125</v>
      </c>
      <c r="P122" s="53">
        <v>147</v>
      </c>
      <c r="Q122" s="53">
        <v>227</v>
      </c>
      <c r="R122" s="53">
        <v>280</v>
      </c>
      <c r="S122" s="53">
        <v>309</v>
      </c>
      <c r="T122" s="53">
        <v>42</v>
      </c>
      <c r="U122" s="53">
        <v>295</v>
      </c>
      <c r="V122" s="53">
        <v>77</v>
      </c>
      <c r="W122" s="54">
        <v>129</v>
      </c>
      <c r="X122" s="53">
        <v>59</v>
      </c>
      <c r="Y122" t="s" s="55">
        <v>6</v>
      </c>
      <c r="Z122" t="s" s="55">
        <v>6</v>
      </c>
      <c r="AA122" s="54">
        <v>270</v>
      </c>
      <c r="AB122" s="54">
        <v>228</v>
      </c>
      <c r="AC122" s="53">
        <v>298</v>
      </c>
      <c r="AD122" s="53">
        <v>318</v>
      </c>
      <c r="AE122" s="53">
        <v>240</v>
      </c>
      <c r="AF122" s="53">
        <v>298</v>
      </c>
      <c r="AG122" s="56">
        <v>0.21875</v>
      </c>
      <c r="AH122" s="53">
        <v>236</v>
      </c>
      <c r="AI122" s="53">
        <v>230</v>
      </c>
      <c r="AJ122" s="53">
        <v>240</v>
      </c>
      <c r="AK122" s="53">
        <v>303</v>
      </c>
      <c r="AL122" s="54">
        <v>305</v>
      </c>
      <c r="AM122" s="53">
        <v>235</v>
      </c>
      <c r="AN122" s="53">
        <v>227</v>
      </c>
      <c r="AO122" s="53">
        <v>234</v>
      </c>
      <c r="AP122" s="53">
        <v>217</v>
      </c>
      <c r="AQ122" s="53">
        <v>225</v>
      </c>
      <c r="AR122" s="53">
        <v>265</v>
      </c>
      <c r="AS122" s="54">
        <v>234</v>
      </c>
      <c r="AT122" s="54">
        <v>247</v>
      </c>
      <c r="AU122" s="53">
        <v>266</v>
      </c>
      <c r="AV122" s="53">
        <v>240</v>
      </c>
      <c r="AW122" t="s" s="55">
        <v>6</v>
      </c>
      <c r="AX122" t="s" s="55">
        <v>6</v>
      </c>
      <c r="AY122" t="s" s="55">
        <v>6</v>
      </c>
      <c r="AZ122" t="s" s="55">
        <v>6</v>
      </c>
      <c r="BA122" t="s" s="55">
        <v>6</v>
      </c>
      <c r="BB122" s="53">
        <v>270</v>
      </c>
      <c r="BC122" s="53">
        <v>234</v>
      </c>
      <c r="BD122" s="53">
        <v>241</v>
      </c>
      <c r="BE122" s="54">
        <v>248</v>
      </c>
      <c r="BF122" s="53">
        <v>225</v>
      </c>
      <c r="BG122" s="53">
        <v>298</v>
      </c>
      <c r="BH122" s="54">
        <v>223</v>
      </c>
      <c r="BI122" s="53">
        <v>338</v>
      </c>
      <c r="BJ122" s="53">
        <v>196</v>
      </c>
      <c r="BK122" t="s" s="55">
        <v>6</v>
      </c>
      <c r="BL122" t="s" s="55">
        <v>6</v>
      </c>
      <c r="BM122" s="56">
        <v>0.21875</v>
      </c>
      <c r="BN122" s="53">
        <v>321</v>
      </c>
      <c r="BO122" s="53">
        <v>181</v>
      </c>
      <c r="BP122" s="53">
        <v>3</v>
      </c>
      <c r="BQ122" s="53">
        <v>304</v>
      </c>
      <c r="BR122" s="53">
        <v>216</v>
      </c>
      <c r="BS122" s="53">
        <v>226</v>
      </c>
      <c r="BT122" s="53">
        <v>45</v>
      </c>
      <c r="BU122" s="53">
        <v>235</v>
      </c>
      <c r="BV122" s="53">
        <v>239</v>
      </c>
      <c r="BW122" s="53">
        <v>282</v>
      </c>
      <c r="BX122" s="53">
        <v>242</v>
      </c>
      <c r="BY122" s="53">
        <v>245</v>
      </c>
      <c r="BZ122" s="53">
        <v>241</v>
      </c>
      <c r="CA122" s="54">
        <v>243</v>
      </c>
      <c r="CB122" s="54">
        <v>230</v>
      </c>
      <c r="CC122" s="53">
        <v>140</v>
      </c>
      <c r="CD122" s="53">
        <v>223</v>
      </c>
      <c r="CE122" s="53">
        <v>245</v>
      </c>
      <c r="CF122" s="53">
        <v>251</v>
      </c>
      <c r="CG122" s="53">
        <v>251</v>
      </c>
      <c r="CH122" s="54">
        <v>255</v>
      </c>
      <c r="CI122" s="53">
        <v>241</v>
      </c>
      <c r="CJ122" s="53">
        <v>235</v>
      </c>
      <c r="CK122" s="53">
        <v>119</v>
      </c>
      <c r="CL122" s="53">
        <v>199</v>
      </c>
      <c r="CM122" s="53">
        <v>219</v>
      </c>
      <c r="CN122" s="53">
        <v>232</v>
      </c>
      <c r="CO122" s="53">
        <v>239</v>
      </c>
      <c r="CP122" s="53">
        <v>246</v>
      </c>
      <c r="CQ122" s="53">
        <v>228</v>
      </c>
      <c r="CR122" s="53">
        <v>242</v>
      </c>
      <c r="CS122" s="59">
        <f>(SUM(B122:AF122)+SUM(AH122:BL122)+SUM(BN122:CR122))/90</f>
        <v>219.677777777778</v>
      </c>
      <c r="CT122" s="60"/>
    </row>
    <row r="123" ht="18.5" customHeight="1">
      <c r="A123" s="52">
        <v>0.2395833333333333</v>
      </c>
      <c r="B123" s="53">
        <v>244</v>
      </c>
      <c r="C123" s="54">
        <v>225</v>
      </c>
      <c r="D123" s="53">
        <v>334</v>
      </c>
      <c r="E123" s="53">
        <v>352</v>
      </c>
      <c r="F123" s="54">
        <v>270</v>
      </c>
      <c r="G123" s="53">
        <v>295</v>
      </c>
      <c r="H123" s="53">
        <v>1</v>
      </c>
      <c r="I123" s="53">
        <v>244</v>
      </c>
      <c r="J123" s="54">
        <v>284</v>
      </c>
      <c r="K123" s="53">
        <v>178</v>
      </c>
      <c r="L123" s="54">
        <v>263</v>
      </c>
      <c r="M123" s="54">
        <v>11</v>
      </c>
      <c r="N123" s="53">
        <v>301</v>
      </c>
      <c r="O123" s="53">
        <v>127</v>
      </c>
      <c r="P123" s="53">
        <v>124</v>
      </c>
      <c r="Q123" s="53">
        <v>300</v>
      </c>
      <c r="R123" s="53">
        <v>260</v>
      </c>
      <c r="S123" s="54">
        <v>306</v>
      </c>
      <c r="T123" s="53">
        <v>35</v>
      </c>
      <c r="U123" s="53">
        <v>270</v>
      </c>
      <c r="V123" s="54">
        <v>158</v>
      </c>
      <c r="W123" s="54">
        <v>121</v>
      </c>
      <c r="X123" s="53">
        <v>126</v>
      </c>
      <c r="Y123" t="s" s="55">
        <v>6</v>
      </c>
      <c r="Z123" t="s" s="55">
        <v>6</v>
      </c>
      <c r="AA123" s="54">
        <v>292</v>
      </c>
      <c r="AB123" s="54">
        <v>228</v>
      </c>
      <c r="AC123" s="53">
        <v>297</v>
      </c>
      <c r="AD123" s="53">
        <v>293</v>
      </c>
      <c r="AE123" s="54">
        <v>237</v>
      </c>
      <c r="AF123" s="53">
        <v>256</v>
      </c>
      <c r="AG123" s="56">
        <v>0.2395833333333333</v>
      </c>
      <c r="AH123" s="53">
        <v>226</v>
      </c>
      <c r="AI123" s="53">
        <v>239</v>
      </c>
      <c r="AJ123" s="53">
        <v>234</v>
      </c>
      <c r="AK123" s="53">
        <v>240</v>
      </c>
      <c r="AL123" s="54">
        <v>353</v>
      </c>
      <c r="AM123" s="53">
        <v>229</v>
      </c>
      <c r="AN123" s="54">
        <v>222</v>
      </c>
      <c r="AO123" s="53">
        <v>222</v>
      </c>
      <c r="AP123" s="53">
        <v>239</v>
      </c>
      <c r="AQ123" s="53">
        <v>248</v>
      </c>
      <c r="AR123" s="54">
        <v>245</v>
      </c>
      <c r="AS123" s="54">
        <v>230</v>
      </c>
      <c r="AT123" s="54">
        <v>239</v>
      </c>
      <c r="AU123" s="53">
        <v>254</v>
      </c>
      <c r="AV123" s="53">
        <v>216</v>
      </c>
      <c r="AW123" t="s" s="55">
        <v>6</v>
      </c>
      <c r="AX123" t="s" s="55">
        <v>6</v>
      </c>
      <c r="AY123" t="s" s="55">
        <v>6</v>
      </c>
      <c r="AZ123" t="s" s="55">
        <v>6</v>
      </c>
      <c r="BA123" t="s" s="55">
        <v>6</v>
      </c>
      <c r="BB123" s="53">
        <v>243</v>
      </c>
      <c r="BC123" s="53">
        <v>249</v>
      </c>
      <c r="BD123" s="53">
        <v>236</v>
      </c>
      <c r="BE123" s="54">
        <v>254</v>
      </c>
      <c r="BF123" s="53">
        <v>236</v>
      </c>
      <c r="BG123" s="53">
        <v>231</v>
      </c>
      <c r="BH123" s="54">
        <v>238</v>
      </c>
      <c r="BI123" s="53">
        <v>263</v>
      </c>
      <c r="BJ123" s="53">
        <v>144</v>
      </c>
      <c r="BK123" t="s" s="55">
        <v>6</v>
      </c>
      <c r="BL123" t="s" s="55">
        <v>6</v>
      </c>
      <c r="BM123" s="56">
        <v>0.2395833333333333</v>
      </c>
      <c r="BN123" s="53">
        <v>250</v>
      </c>
      <c r="BO123" s="53">
        <v>96</v>
      </c>
      <c r="BP123" s="53">
        <v>299</v>
      </c>
      <c r="BQ123" s="53">
        <v>298</v>
      </c>
      <c r="BR123" s="53">
        <v>217</v>
      </c>
      <c r="BS123" s="53">
        <v>245</v>
      </c>
      <c r="BT123" s="53">
        <v>270</v>
      </c>
      <c r="BU123" s="53">
        <v>216</v>
      </c>
      <c r="BV123" s="53">
        <v>231</v>
      </c>
      <c r="BW123" s="53">
        <v>270</v>
      </c>
      <c r="BX123" s="53">
        <v>240</v>
      </c>
      <c r="BY123" s="53">
        <v>237</v>
      </c>
      <c r="BZ123" s="53">
        <v>238</v>
      </c>
      <c r="CA123" s="54">
        <v>249</v>
      </c>
      <c r="CB123" s="54">
        <v>232</v>
      </c>
      <c r="CC123" s="53">
        <v>121</v>
      </c>
      <c r="CD123" s="53">
        <v>228</v>
      </c>
      <c r="CE123" s="53">
        <v>236</v>
      </c>
      <c r="CF123" s="53">
        <v>230</v>
      </c>
      <c r="CG123" s="53">
        <v>224</v>
      </c>
      <c r="CH123" s="54">
        <v>281</v>
      </c>
      <c r="CI123" s="53">
        <v>242</v>
      </c>
      <c r="CJ123" s="53">
        <v>248</v>
      </c>
      <c r="CK123" s="53">
        <v>147</v>
      </c>
      <c r="CL123" s="53">
        <v>205</v>
      </c>
      <c r="CM123" s="53">
        <v>70</v>
      </c>
      <c r="CN123" s="53">
        <v>227</v>
      </c>
      <c r="CO123" s="53">
        <v>234</v>
      </c>
      <c r="CP123" s="53">
        <v>226</v>
      </c>
      <c r="CQ123" s="53">
        <v>243</v>
      </c>
      <c r="CR123" s="53">
        <v>247</v>
      </c>
      <c r="CS123" s="59">
        <f>(SUM(B123:AF123)+SUM(AH123:BL123)+SUM(BN123:CR123))/90</f>
        <v>212.877777777778</v>
      </c>
      <c r="CT123" s="60"/>
    </row>
    <row r="124" ht="18.5" customHeight="1">
      <c r="A124" s="52">
        <v>0.2604166666666667</v>
      </c>
      <c r="B124" s="53">
        <v>224</v>
      </c>
      <c r="C124" s="54">
        <v>228</v>
      </c>
      <c r="D124" s="54">
        <v>38</v>
      </c>
      <c r="E124" s="53">
        <v>41</v>
      </c>
      <c r="F124" s="54">
        <v>270</v>
      </c>
      <c r="G124" s="53">
        <v>338</v>
      </c>
      <c r="H124" s="53">
        <v>12</v>
      </c>
      <c r="I124" s="53">
        <v>221</v>
      </c>
      <c r="J124" s="54">
        <v>288</v>
      </c>
      <c r="K124" s="53">
        <v>57</v>
      </c>
      <c r="L124" s="54">
        <v>223</v>
      </c>
      <c r="M124" s="54">
        <v>17</v>
      </c>
      <c r="N124" s="53">
        <v>310</v>
      </c>
      <c r="O124" s="54">
        <v>240</v>
      </c>
      <c r="P124" s="53">
        <v>130</v>
      </c>
      <c r="Q124" s="54">
        <v>217</v>
      </c>
      <c r="R124" s="53">
        <v>226</v>
      </c>
      <c r="S124" s="53">
        <v>241</v>
      </c>
      <c r="T124" s="54">
        <v>233</v>
      </c>
      <c r="U124" s="53">
        <v>47</v>
      </c>
      <c r="V124" s="54">
        <v>138</v>
      </c>
      <c r="W124" s="54">
        <v>117</v>
      </c>
      <c r="X124" s="53">
        <v>141</v>
      </c>
      <c r="Y124" t="s" s="55">
        <v>6</v>
      </c>
      <c r="Z124" t="s" s="55">
        <v>6</v>
      </c>
      <c r="AA124" s="53">
        <v>130</v>
      </c>
      <c r="AB124" s="54">
        <v>231</v>
      </c>
      <c r="AC124" s="53">
        <v>293</v>
      </c>
      <c r="AD124" s="53">
        <v>43</v>
      </c>
      <c r="AE124" s="54">
        <v>250</v>
      </c>
      <c r="AF124" s="53">
        <v>225</v>
      </c>
      <c r="AG124" s="56">
        <v>0.2604166666666667</v>
      </c>
      <c r="AH124" s="54">
        <v>240</v>
      </c>
      <c r="AI124" s="53">
        <v>244</v>
      </c>
      <c r="AJ124" s="53">
        <v>230</v>
      </c>
      <c r="AK124" s="53">
        <v>222</v>
      </c>
      <c r="AL124" s="54">
        <v>298</v>
      </c>
      <c r="AM124" s="53">
        <v>236</v>
      </c>
      <c r="AN124" s="54">
        <v>237</v>
      </c>
      <c r="AO124" s="53">
        <v>242</v>
      </c>
      <c r="AP124" s="53">
        <v>232</v>
      </c>
      <c r="AQ124" s="53">
        <v>234</v>
      </c>
      <c r="AR124" s="53">
        <v>228</v>
      </c>
      <c r="AS124" s="54">
        <v>236</v>
      </c>
      <c r="AT124" s="54">
        <v>247</v>
      </c>
      <c r="AU124" s="53">
        <v>250</v>
      </c>
      <c r="AV124" s="53">
        <v>231</v>
      </c>
      <c r="AW124" t="s" s="55">
        <v>6</v>
      </c>
      <c r="AX124" t="s" s="55">
        <v>6</v>
      </c>
      <c r="AY124" t="s" s="55">
        <v>6</v>
      </c>
      <c r="AZ124" t="s" s="55">
        <v>6</v>
      </c>
      <c r="BA124" t="s" s="55">
        <v>6</v>
      </c>
      <c r="BB124" s="53">
        <v>22</v>
      </c>
      <c r="BC124" s="53">
        <v>242</v>
      </c>
      <c r="BD124" s="53">
        <v>287</v>
      </c>
      <c r="BE124" s="54">
        <v>243</v>
      </c>
      <c r="BF124" s="53">
        <v>248</v>
      </c>
      <c r="BG124" s="53">
        <v>228</v>
      </c>
      <c r="BH124" s="54">
        <v>217</v>
      </c>
      <c r="BI124" s="53">
        <v>234</v>
      </c>
      <c r="BJ124" s="53">
        <v>133</v>
      </c>
      <c r="BK124" t="s" s="55">
        <v>6</v>
      </c>
      <c r="BL124" t="s" s="55">
        <v>6</v>
      </c>
      <c r="BM124" s="56">
        <v>0.2604166666666667</v>
      </c>
      <c r="BN124" s="53">
        <v>227</v>
      </c>
      <c r="BO124" s="53">
        <v>209</v>
      </c>
      <c r="BP124" s="53">
        <v>307</v>
      </c>
      <c r="BQ124" s="53">
        <v>349</v>
      </c>
      <c r="BR124" s="53">
        <v>213</v>
      </c>
      <c r="BS124" s="53">
        <v>243</v>
      </c>
      <c r="BT124" s="53">
        <v>288</v>
      </c>
      <c r="BU124" s="53">
        <v>232</v>
      </c>
      <c r="BV124" s="53">
        <v>237</v>
      </c>
      <c r="BW124" s="53">
        <v>307</v>
      </c>
      <c r="BX124" s="53">
        <v>223</v>
      </c>
      <c r="BY124" s="53">
        <v>242</v>
      </c>
      <c r="BZ124" s="53">
        <v>255</v>
      </c>
      <c r="CA124" s="54">
        <v>231</v>
      </c>
      <c r="CB124" s="54">
        <v>235</v>
      </c>
      <c r="CC124" s="53">
        <v>196</v>
      </c>
      <c r="CD124" s="53">
        <v>204</v>
      </c>
      <c r="CE124" s="53">
        <v>235</v>
      </c>
      <c r="CF124" s="53">
        <v>243</v>
      </c>
      <c r="CG124" s="53">
        <v>233</v>
      </c>
      <c r="CH124" s="54">
        <v>240</v>
      </c>
      <c r="CI124" s="53">
        <v>229</v>
      </c>
      <c r="CJ124" s="53">
        <v>235</v>
      </c>
      <c r="CK124" s="53">
        <v>176</v>
      </c>
      <c r="CL124" s="53">
        <v>226</v>
      </c>
      <c r="CM124" s="53">
        <v>246</v>
      </c>
      <c r="CN124" s="53">
        <v>230</v>
      </c>
      <c r="CO124" s="53">
        <v>243</v>
      </c>
      <c r="CP124" s="53">
        <v>231</v>
      </c>
      <c r="CQ124" s="53">
        <v>235</v>
      </c>
      <c r="CR124" s="53">
        <v>231</v>
      </c>
      <c r="CS124" s="59">
        <f>(SUM(B124:AF124)+SUM(AH124:BL124)+SUM(BN124:CR124))/90</f>
        <v>200.677777777778</v>
      </c>
      <c r="CT124" s="60"/>
    </row>
    <row r="125" ht="18.5" customHeight="1">
      <c r="A125" s="52">
        <v>0.28125</v>
      </c>
      <c r="B125" s="53">
        <v>229</v>
      </c>
      <c r="C125" s="54">
        <v>229</v>
      </c>
      <c r="D125" s="53">
        <v>329</v>
      </c>
      <c r="E125" s="53">
        <v>5</v>
      </c>
      <c r="F125" s="54">
        <v>253</v>
      </c>
      <c r="G125" s="53">
        <v>211</v>
      </c>
      <c r="H125" s="53">
        <v>224</v>
      </c>
      <c r="I125" s="53">
        <v>232</v>
      </c>
      <c r="J125" s="54">
        <v>246</v>
      </c>
      <c r="K125" s="54">
        <v>50</v>
      </c>
      <c r="L125" s="54">
        <v>301</v>
      </c>
      <c r="M125" s="54">
        <v>350</v>
      </c>
      <c r="N125" s="53">
        <v>300</v>
      </c>
      <c r="O125" s="54">
        <v>138</v>
      </c>
      <c r="P125" s="53">
        <v>110</v>
      </c>
      <c r="Q125" s="54">
        <v>228</v>
      </c>
      <c r="R125" s="53">
        <v>144</v>
      </c>
      <c r="S125" s="54">
        <v>270</v>
      </c>
      <c r="T125" s="53">
        <v>97</v>
      </c>
      <c r="U125" s="53">
        <v>36</v>
      </c>
      <c r="V125" s="54">
        <v>143</v>
      </c>
      <c r="W125" s="54">
        <v>144</v>
      </c>
      <c r="X125" s="53">
        <v>121</v>
      </c>
      <c r="Y125" t="s" s="55">
        <v>6</v>
      </c>
      <c r="Z125" t="s" s="55">
        <v>6</v>
      </c>
      <c r="AA125" s="54">
        <v>270</v>
      </c>
      <c r="AB125" s="54">
        <v>240</v>
      </c>
      <c r="AC125" s="53">
        <v>249</v>
      </c>
      <c r="AD125" s="53">
        <v>323</v>
      </c>
      <c r="AE125" s="54">
        <v>242</v>
      </c>
      <c r="AF125" s="53">
        <v>232</v>
      </c>
      <c r="AG125" s="56">
        <v>0.28125</v>
      </c>
      <c r="AH125" s="54">
        <v>230</v>
      </c>
      <c r="AI125" s="53">
        <v>239</v>
      </c>
      <c r="AJ125" s="53">
        <v>227</v>
      </c>
      <c r="AK125" s="53">
        <v>282</v>
      </c>
      <c r="AL125" s="54">
        <v>334</v>
      </c>
      <c r="AM125" s="53">
        <v>233</v>
      </c>
      <c r="AN125" s="54">
        <v>230</v>
      </c>
      <c r="AO125" s="53">
        <v>233</v>
      </c>
      <c r="AP125" s="54">
        <v>252</v>
      </c>
      <c r="AQ125" s="53">
        <v>248</v>
      </c>
      <c r="AR125" s="54">
        <v>249</v>
      </c>
      <c r="AS125" s="54">
        <v>238</v>
      </c>
      <c r="AT125" s="54">
        <v>253</v>
      </c>
      <c r="AU125" s="53">
        <v>343</v>
      </c>
      <c r="AV125" s="53">
        <v>226</v>
      </c>
      <c r="AW125" t="s" s="55">
        <v>6</v>
      </c>
      <c r="AX125" t="s" s="55">
        <v>6</v>
      </c>
      <c r="AY125" t="s" s="55">
        <v>6</v>
      </c>
      <c r="AZ125" t="s" s="55">
        <v>6</v>
      </c>
      <c r="BA125" t="s" s="55">
        <v>6</v>
      </c>
      <c r="BB125" s="53">
        <v>329</v>
      </c>
      <c r="BC125" s="53">
        <v>242</v>
      </c>
      <c r="BD125" s="53">
        <v>289</v>
      </c>
      <c r="BE125" s="54">
        <v>232</v>
      </c>
      <c r="BF125" s="53">
        <v>251</v>
      </c>
      <c r="BG125" s="53">
        <v>256</v>
      </c>
      <c r="BH125" s="54">
        <v>252</v>
      </c>
      <c r="BI125" s="53">
        <v>237</v>
      </c>
      <c r="BJ125" s="53">
        <v>225</v>
      </c>
      <c r="BK125" t="s" s="55">
        <v>6</v>
      </c>
      <c r="BL125" t="s" s="55">
        <v>6</v>
      </c>
      <c r="BM125" s="56">
        <v>0.28125</v>
      </c>
      <c r="BN125" s="53">
        <v>222</v>
      </c>
      <c r="BO125" s="53">
        <v>230</v>
      </c>
      <c r="BP125" s="53">
        <v>303</v>
      </c>
      <c r="BQ125" s="53">
        <v>345</v>
      </c>
      <c r="BR125" s="53">
        <v>234</v>
      </c>
      <c r="BS125" s="53">
        <v>244</v>
      </c>
      <c r="BT125" s="53">
        <v>276</v>
      </c>
      <c r="BU125" s="53">
        <v>214</v>
      </c>
      <c r="BV125" s="53">
        <v>226</v>
      </c>
      <c r="BW125" s="53">
        <v>242</v>
      </c>
      <c r="BX125" s="53">
        <v>247</v>
      </c>
      <c r="BY125" s="53">
        <v>241</v>
      </c>
      <c r="BZ125" s="53">
        <v>241</v>
      </c>
      <c r="CA125" s="54">
        <v>222</v>
      </c>
      <c r="CB125" s="54">
        <v>226</v>
      </c>
      <c r="CC125" s="54">
        <v>232</v>
      </c>
      <c r="CD125" s="53">
        <v>232</v>
      </c>
      <c r="CE125" s="53">
        <v>247</v>
      </c>
      <c r="CF125" s="53">
        <v>239</v>
      </c>
      <c r="CG125" s="53">
        <v>232</v>
      </c>
      <c r="CH125" s="54">
        <v>260</v>
      </c>
      <c r="CI125" s="53">
        <v>220</v>
      </c>
      <c r="CJ125" s="53">
        <v>227</v>
      </c>
      <c r="CK125" s="53">
        <v>130</v>
      </c>
      <c r="CL125" s="53">
        <v>214</v>
      </c>
      <c r="CM125" s="53">
        <v>239</v>
      </c>
      <c r="CN125" s="53">
        <v>226</v>
      </c>
      <c r="CO125" s="53">
        <v>234</v>
      </c>
      <c r="CP125" s="53">
        <v>239</v>
      </c>
      <c r="CQ125" s="53">
        <v>230</v>
      </c>
      <c r="CR125" s="53">
        <v>225</v>
      </c>
      <c r="CS125" s="59">
        <f>(SUM(B125:AF125)+SUM(AH125:BL125)+SUM(BN125:CR125))/90</f>
        <v>215.722222222222</v>
      </c>
      <c r="CT125" s="60"/>
    </row>
    <row r="126" ht="18.5" customHeight="1">
      <c r="A126" s="52">
        <v>0.3020833333333333</v>
      </c>
      <c r="B126" s="53">
        <v>229</v>
      </c>
      <c r="C126" s="54">
        <v>231</v>
      </c>
      <c r="D126" s="54">
        <v>354</v>
      </c>
      <c r="E126" s="54">
        <v>18</v>
      </c>
      <c r="F126" s="54">
        <v>236</v>
      </c>
      <c r="G126" s="53">
        <v>7</v>
      </c>
      <c r="H126" s="53">
        <v>302</v>
      </c>
      <c r="I126" s="53">
        <v>235</v>
      </c>
      <c r="J126" s="54">
        <v>270</v>
      </c>
      <c r="K126" s="54">
        <v>41</v>
      </c>
      <c r="L126" s="54">
        <v>230</v>
      </c>
      <c r="M126" s="54">
        <v>304</v>
      </c>
      <c r="N126" s="53">
        <v>299</v>
      </c>
      <c r="O126" s="53">
        <v>132</v>
      </c>
      <c r="P126" s="54">
        <v>130</v>
      </c>
      <c r="Q126" s="53">
        <v>301</v>
      </c>
      <c r="R126" s="53">
        <v>154</v>
      </c>
      <c r="S126" s="54">
        <v>252</v>
      </c>
      <c r="T126" s="54">
        <v>242</v>
      </c>
      <c r="U126" s="53">
        <v>95</v>
      </c>
      <c r="V126" s="54">
        <v>149</v>
      </c>
      <c r="W126" s="54">
        <v>174</v>
      </c>
      <c r="X126" s="53">
        <v>86</v>
      </c>
      <c r="Y126" t="s" s="55">
        <v>6</v>
      </c>
      <c r="Z126" t="s" s="55">
        <v>6</v>
      </c>
      <c r="AA126" s="54">
        <v>288</v>
      </c>
      <c r="AB126" s="54">
        <v>223</v>
      </c>
      <c r="AC126" s="53">
        <v>270</v>
      </c>
      <c r="AD126" s="53">
        <v>299</v>
      </c>
      <c r="AE126" s="54">
        <v>247</v>
      </c>
      <c r="AF126" s="53">
        <v>244</v>
      </c>
      <c r="AG126" s="56">
        <v>0.3020833333333333</v>
      </c>
      <c r="AH126" s="54">
        <v>241</v>
      </c>
      <c r="AI126" s="53">
        <v>237</v>
      </c>
      <c r="AJ126" s="53">
        <v>240</v>
      </c>
      <c r="AK126" s="54">
        <v>237</v>
      </c>
      <c r="AL126" s="54">
        <v>341</v>
      </c>
      <c r="AM126" s="54">
        <v>217</v>
      </c>
      <c r="AN126" s="54">
        <v>228</v>
      </c>
      <c r="AO126" s="53">
        <v>232</v>
      </c>
      <c r="AP126" s="53">
        <v>240</v>
      </c>
      <c r="AQ126" s="53">
        <v>248</v>
      </c>
      <c r="AR126" s="54">
        <v>238</v>
      </c>
      <c r="AS126" s="54">
        <v>247</v>
      </c>
      <c r="AT126" s="54">
        <v>235</v>
      </c>
      <c r="AU126" s="53">
        <v>345</v>
      </c>
      <c r="AV126" s="53">
        <v>239</v>
      </c>
      <c r="AW126" t="s" s="55">
        <v>6</v>
      </c>
      <c r="AX126" t="s" s="55">
        <v>6</v>
      </c>
      <c r="AY126" t="s" s="55">
        <v>6</v>
      </c>
      <c r="AZ126" t="s" s="55">
        <v>6</v>
      </c>
      <c r="BA126" t="s" s="55">
        <v>6</v>
      </c>
      <c r="BB126" s="53">
        <v>344</v>
      </c>
      <c r="BC126" s="53">
        <v>224</v>
      </c>
      <c r="BD126" s="53">
        <v>279</v>
      </c>
      <c r="BE126" s="54">
        <v>238</v>
      </c>
      <c r="BF126" s="53">
        <v>239</v>
      </c>
      <c r="BG126" s="53">
        <v>266</v>
      </c>
      <c r="BH126" s="54">
        <v>232</v>
      </c>
      <c r="BI126" s="53">
        <v>230</v>
      </c>
      <c r="BJ126" s="53">
        <v>215</v>
      </c>
      <c r="BK126" t="s" s="55">
        <v>6</v>
      </c>
      <c r="BL126" t="s" s="55">
        <v>6</v>
      </c>
      <c r="BM126" s="56">
        <v>0.3020833333333333</v>
      </c>
      <c r="BN126" s="53">
        <v>253</v>
      </c>
      <c r="BO126" s="53">
        <v>231</v>
      </c>
      <c r="BP126" s="53">
        <v>307</v>
      </c>
      <c r="BQ126" s="53">
        <v>343</v>
      </c>
      <c r="BR126" s="53">
        <v>194</v>
      </c>
      <c r="BS126" s="53">
        <v>259</v>
      </c>
      <c r="BT126" s="53">
        <v>310</v>
      </c>
      <c r="BU126" s="53">
        <v>227</v>
      </c>
      <c r="BV126" s="53">
        <v>230</v>
      </c>
      <c r="BW126" s="53">
        <v>241</v>
      </c>
      <c r="BX126" s="53">
        <v>246</v>
      </c>
      <c r="BY126" s="53">
        <v>230</v>
      </c>
      <c r="BZ126" s="54">
        <v>249</v>
      </c>
      <c r="CA126" s="54">
        <v>263</v>
      </c>
      <c r="CB126" s="54">
        <v>234</v>
      </c>
      <c r="CC126" s="54">
        <v>201</v>
      </c>
      <c r="CD126" s="53">
        <v>225</v>
      </c>
      <c r="CE126" s="53">
        <v>232</v>
      </c>
      <c r="CF126" s="53">
        <v>238</v>
      </c>
      <c r="CG126" s="53">
        <v>214</v>
      </c>
      <c r="CH126" s="54">
        <v>32</v>
      </c>
      <c r="CI126" s="53">
        <v>229</v>
      </c>
      <c r="CJ126" s="53">
        <v>239</v>
      </c>
      <c r="CK126" s="53">
        <v>227</v>
      </c>
      <c r="CL126" s="53">
        <v>206</v>
      </c>
      <c r="CM126" s="53">
        <v>253</v>
      </c>
      <c r="CN126" s="53">
        <v>221</v>
      </c>
      <c r="CO126" s="53">
        <v>239</v>
      </c>
      <c r="CP126" s="53">
        <v>232</v>
      </c>
      <c r="CQ126" s="53">
        <v>232</v>
      </c>
      <c r="CR126" s="53">
        <v>230</v>
      </c>
      <c r="CS126" s="59">
        <f>(SUM(B126:AF126)+SUM(AH126:BL126)+SUM(BN126:CR126))/90</f>
        <v>214.9</v>
      </c>
      <c r="CT126" s="60"/>
    </row>
    <row r="127" ht="18.5" customHeight="1">
      <c r="A127" s="52">
        <v>0.3229166666666667</v>
      </c>
      <c r="B127" s="53">
        <v>304</v>
      </c>
      <c r="C127" s="54">
        <v>230</v>
      </c>
      <c r="D127" s="53">
        <v>240</v>
      </c>
      <c r="E127" s="54">
        <v>332</v>
      </c>
      <c r="F127" s="54">
        <v>255</v>
      </c>
      <c r="G127" s="53">
        <v>235</v>
      </c>
      <c r="H127" s="53">
        <v>302</v>
      </c>
      <c r="I127" s="54">
        <v>234</v>
      </c>
      <c r="J127" s="54">
        <v>286</v>
      </c>
      <c r="K127" s="54">
        <v>86</v>
      </c>
      <c r="L127" s="54">
        <v>223</v>
      </c>
      <c r="M127" s="54">
        <v>298</v>
      </c>
      <c r="N127" s="53">
        <v>123</v>
      </c>
      <c r="O127" s="53">
        <v>106</v>
      </c>
      <c r="P127" s="54">
        <v>107</v>
      </c>
      <c r="Q127" s="53">
        <v>296</v>
      </c>
      <c r="R127" s="53">
        <v>218</v>
      </c>
      <c r="S127" s="54">
        <v>304</v>
      </c>
      <c r="T127" s="53">
        <v>228</v>
      </c>
      <c r="U127" s="53">
        <v>121</v>
      </c>
      <c r="V127" s="53">
        <v>145</v>
      </c>
      <c r="W127" s="54">
        <v>138</v>
      </c>
      <c r="X127" s="53">
        <v>172</v>
      </c>
      <c r="Y127" t="s" s="55">
        <v>6</v>
      </c>
      <c r="Z127" t="s" s="55">
        <v>6</v>
      </c>
      <c r="AA127" s="54">
        <v>270</v>
      </c>
      <c r="AB127" s="54">
        <v>223</v>
      </c>
      <c r="AC127" s="53">
        <v>261</v>
      </c>
      <c r="AD127" s="53">
        <v>337</v>
      </c>
      <c r="AE127" s="54">
        <v>243</v>
      </c>
      <c r="AF127" s="53">
        <v>243</v>
      </c>
      <c r="AG127" s="56">
        <v>0.3229166666666667</v>
      </c>
      <c r="AH127" s="54">
        <v>228</v>
      </c>
      <c r="AI127" s="53">
        <v>230</v>
      </c>
      <c r="AJ127" s="53">
        <v>233</v>
      </c>
      <c r="AK127" s="54">
        <v>295</v>
      </c>
      <c r="AL127" s="54">
        <v>18</v>
      </c>
      <c r="AM127" s="54">
        <v>239</v>
      </c>
      <c r="AN127" s="54">
        <v>222</v>
      </c>
      <c r="AO127" s="53">
        <v>235</v>
      </c>
      <c r="AP127" s="53">
        <v>251</v>
      </c>
      <c r="AQ127" s="53">
        <v>243</v>
      </c>
      <c r="AR127" s="54">
        <v>287</v>
      </c>
      <c r="AS127" s="54">
        <v>248</v>
      </c>
      <c r="AT127" s="54">
        <v>216</v>
      </c>
      <c r="AU127" s="53">
        <v>295</v>
      </c>
      <c r="AV127" s="53">
        <v>227</v>
      </c>
      <c r="AW127" t="s" s="55">
        <v>6</v>
      </c>
      <c r="AX127" t="s" s="55">
        <v>6</v>
      </c>
      <c r="AY127" t="s" s="55">
        <v>6</v>
      </c>
      <c r="AZ127" t="s" s="55">
        <v>6</v>
      </c>
      <c r="BA127" t="s" s="55">
        <v>6</v>
      </c>
      <c r="BB127" s="53">
        <v>355</v>
      </c>
      <c r="BC127" s="53">
        <v>238</v>
      </c>
      <c r="BD127" s="53">
        <v>270</v>
      </c>
      <c r="BE127" s="54">
        <v>249</v>
      </c>
      <c r="BF127" s="53">
        <v>233</v>
      </c>
      <c r="BG127" s="53">
        <v>216</v>
      </c>
      <c r="BH127" s="53">
        <v>222</v>
      </c>
      <c r="BI127" s="53">
        <v>220</v>
      </c>
      <c r="BJ127" s="53">
        <v>141</v>
      </c>
      <c r="BK127" t="s" s="55">
        <v>6</v>
      </c>
      <c r="BL127" t="s" s="55">
        <v>6</v>
      </c>
      <c r="BM127" s="56">
        <v>0.3229166666666667</v>
      </c>
      <c r="BN127" s="53">
        <v>234</v>
      </c>
      <c r="BO127" s="53">
        <v>226</v>
      </c>
      <c r="BP127" s="53">
        <v>296</v>
      </c>
      <c r="BQ127" s="53">
        <v>234</v>
      </c>
      <c r="BR127" s="53">
        <v>212</v>
      </c>
      <c r="BS127" s="53">
        <v>262</v>
      </c>
      <c r="BT127" s="53">
        <v>323</v>
      </c>
      <c r="BU127" s="53">
        <v>230</v>
      </c>
      <c r="BV127" s="53">
        <v>247</v>
      </c>
      <c r="BW127" s="53">
        <v>240</v>
      </c>
      <c r="BX127" s="53">
        <v>223</v>
      </c>
      <c r="BY127" s="53">
        <v>227</v>
      </c>
      <c r="BZ127" s="54">
        <v>241</v>
      </c>
      <c r="CA127" s="54">
        <v>245</v>
      </c>
      <c r="CB127" s="54">
        <v>247</v>
      </c>
      <c r="CC127" s="53">
        <v>126</v>
      </c>
      <c r="CD127" s="53">
        <v>233</v>
      </c>
      <c r="CE127" s="53">
        <v>226</v>
      </c>
      <c r="CF127" s="53">
        <v>237</v>
      </c>
      <c r="CG127" s="54">
        <v>233</v>
      </c>
      <c r="CH127" s="53">
        <v>236</v>
      </c>
      <c r="CI127" s="53">
        <v>245</v>
      </c>
      <c r="CJ127" s="53">
        <v>222</v>
      </c>
      <c r="CK127" s="53">
        <v>208</v>
      </c>
      <c r="CL127" s="53">
        <v>205</v>
      </c>
      <c r="CM127" s="53">
        <v>255</v>
      </c>
      <c r="CN127" s="53">
        <v>235</v>
      </c>
      <c r="CO127" s="53">
        <v>227</v>
      </c>
      <c r="CP127" s="53">
        <v>240</v>
      </c>
      <c r="CQ127" s="53">
        <v>235</v>
      </c>
      <c r="CR127" s="53">
        <v>227</v>
      </c>
      <c r="CS127" s="59">
        <f>(SUM(B127:AF127)+SUM(AH127:BL127)+SUM(BN127:CR127))/90</f>
        <v>216.088888888889</v>
      </c>
      <c r="CT127" s="60"/>
    </row>
    <row r="128" ht="18.5" customHeight="1">
      <c r="A128" s="52">
        <v>0.34375</v>
      </c>
      <c r="B128" s="53">
        <v>219</v>
      </c>
      <c r="C128" s="54">
        <v>226</v>
      </c>
      <c r="D128" s="54">
        <v>328</v>
      </c>
      <c r="E128" s="54">
        <v>344</v>
      </c>
      <c r="F128" s="54">
        <v>322</v>
      </c>
      <c r="G128" s="53">
        <v>17</v>
      </c>
      <c r="H128" s="53">
        <v>228</v>
      </c>
      <c r="I128" s="53">
        <v>24</v>
      </c>
      <c r="J128" s="54">
        <v>282</v>
      </c>
      <c r="K128" s="53">
        <v>92</v>
      </c>
      <c r="L128" s="54">
        <v>13</v>
      </c>
      <c r="M128" s="54">
        <v>338</v>
      </c>
      <c r="N128" s="53">
        <v>226</v>
      </c>
      <c r="O128" s="53">
        <v>135</v>
      </c>
      <c r="P128" s="54">
        <v>139</v>
      </c>
      <c r="Q128" s="53">
        <v>299</v>
      </c>
      <c r="R128" s="54">
        <v>334</v>
      </c>
      <c r="S128" s="53">
        <v>332</v>
      </c>
      <c r="T128" s="54">
        <v>252</v>
      </c>
      <c r="U128" s="53">
        <v>58</v>
      </c>
      <c r="V128" s="54">
        <v>118</v>
      </c>
      <c r="W128" s="54">
        <v>77</v>
      </c>
      <c r="X128" s="53">
        <v>181</v>
      </c>
      <c r="Y128" t="s" s="55">
        <v>6</v>
      </c>
      <c r="Z128" t="s" s="55">
        <v>6</v>
      </c>
      <c r="AA128" s="54">
        <v>254</v>
      </c>
      <c r="AB128" s="54">
        <v>236</v>
      </c>
      <c r="AC128" s="53">
        <v>297</v>
      </c>
      <c r="AD128" s="53">
        <v>324</v>
      </c>
      <c r="AE128" s="54">
        <v>238</v>
      </c>
      <c r="AF128" s="53">
        <v>264</v>
      </c>
      <c r="AG128" s="56">
        <v>0.34375</v>
      </c>
      <c r="AH128" s="54">
        <v>231</v>
      </c>
      <c r="AI128" s="53">
        <v>219</v>
      </c>
      <c r="AJ128" s="54">
        <v>232</v>
      </c>
      <c r="AK128" s="54">
        <v>290</v>
      </c>
      <c r="AL128" s="54">
        <v>347</v>
      </c>
      <c r="AM128" s="54">
        <v>213</v>
      </c>
      <c r="AN128" s="54">
        <v>213</v>
      </c>
      <c r="AO128" s="53">
        <v>224</v>
      </c>
      <c r="AP128" s="53">
        <v>240</v>
      </c>
      <c r="AQ128" s="53">
        <v>244</v>
      </c>
      <c r="AR128" s="53">
        <v>253</v>
      </c>
      <c r="AS128" s="54">
        <v>233</v>
      </c>
      <c r="AT128" s="54">
        <v>228</v>
      </c>
      <c r="AU128" s="53">
        <v>287</v>
      </c>
      <c r="AV128" s="53">
        <v>206</v>
      </c>
      <c r="AW128" t="s" s="55">
        <v>6</v>
      </c>
      <c r="AX128" t="s" s="55">
        <v>6</v>
      </c>
      <c r="AY128" t="s" s="55">
        <v>6</v>
      </c>
      <c r="AZ128" t="s" s="55">
        <v>6</v>
      </c>
      <c r="BA128" t="s" s="55">
        <v>6</v>
      </c>
      <c r="BB128" s="53">
        <v>39</v>
      </c>
      <c r="BC128" s="53">
        <v>217</v>
      </c>
      <c r="BD128" s="53">
        <v>231</v>
      </c>
      <c r="BE128" s="54">
        <v>253</v>
      </c>
      <c r="BF128" s="53">
        <v>241</v>
      </c>
      <c r="BG128" s="53">
        <v>227</v>
      </c>
      <c r="BH128" s="54">
        <v>225</v>
      </c>
      <c r="BI128" s="53">
        <v>279</v>
      </c>
      <c r="BJ128" s="53">
        <v>131</v>
      </c>
      <c r="BK128" t="s" s="55">
        <v>6</v>
      </c>
      <c r="BL128" t="s" s="55">
        <v>6</v>
      </c>
      <c r="BM128" s="56">
        <v>0.34375</v>
      </c>
      <c r="BN128" s="53">
        <v>247</v>
      </c>
      <c r="BO128" s="53">
        <v>211</v>
      </c>
      <c r="BP128" s="53">
        <v>299</v>
      </c>
      <c r="BQ128" s="53">
        <v>236</v>
      </c>
      <c r="BR128" s="53">
        <v>218</v>
      </c>
      <c r="BS128" s="53">
        <v>237</v>
      </c>
      <c r="BT128" s="53">
        <v>297</v>
      </c>
      <c r="BU128" s="53">
        <v>246</v>
      </c>
      <c r="BV128" s="53">
        <v>32</v>
      </c>
      <c r="BW128" s="53">
        <v>235</v>
      </c>
      <c r="BX128" s="53">
        <v>236</v>
      </c>
      <c r="BY128" s="53">
        <v>241</v>
      </c>
      <c r="BZ128" s="54">
        <v>242</v>
      </c>
      <c r="CA128" s="54">
        <v>239</v>
      </c>
      <c r="CB128" s="54">
        <v>238</v>
      </c>
      <c r="CC128" s="53">
        <v>105</v>
      </c>
      <c r="CD128" s="53">
        <v>225</v>
      </c>
      <c r="CE128" s="53">
        <v>229</v>
      </c>
      <c r="CF128" s="53">
        <v>243</v>
      </c>
      <c r="CG128" s="53">
        <v>230</v>
      </c>
      <c r="CH128" s="53">
        <v>239</v>
      </c>
      <c r="CI128" s="53">
        <v>246</v>
      </c>
      <c r="CJ128" s="53">
        <v>226</v>
      </c>
      <c r="CK128" s="53">
        <v>177</v>
      </c>
      <c r="CL128" s="53">
        <v>208</v>
      </c>
      <c r="CM128" s="53">
        <v>245</v>
      </c>
      <c r="CN128" s="53">
        <v>220</v>
      </c>
      <c r="CO128" s="53">
        <v>231</v>
      </c>
      <c r="CP128" s="53">
        <v>238</v>
      </c>
      <c r="CQ128" s="53">
        <v>247</v>
      </c>
      <c r="CR128" s="53">
        <v>227</v>
      </c>
      <c r="CS128" s="59">
        <f>(SUM(B128:AF128)+SUM(AH128:BL128)+SUM(BN128:CR128))/90</f>
        <v>207.666666666667</v>
      </c>
      <c r="CT128" s="60"/>
    </row>
    <row r="129" ht="18.5" customHeight="1">
      <c r="A129" s="52">
        <v>0.3645833333333333</v>
      </c>
      <c r="B129" s="53">
        <v>236</v>
      </c>
      <c r="C129" s="54">
        <v>227</v>
      </c>
      <c r="D129" s="54">
        <v>332</v>
      </c>
      <c r="E129" s="53">
        <v>329</v>
      </c>
      <c r="F129" s="54">
        <v>303</v>
      </c>
      <c r="G129" s="53">
        <v>30</v>
      </c>
      <c r="H129" s="53">
        <v>234</v>
      </c>
      <c r="I129" s="54">
        <v>223</v>
      </c>
      <c r="J129" s="53">
        <v>261</v>
      </c>
      <c r="K129" s="53">
        <v>102</v>
      </c>
      <c r="L129" s="54">
        <v>225</v>
      </c>
      <c r="M129" s="53">
        <v>300</v>
      </c>
      <c r="N129" s="53">
        <v>239</v>
      </c>
      <c r="O129" s="53">
        <v>125</v>
      </c>
      <c r="P129" s="54">
        <v>171</v>
      </c>
      <c r="Q129" s="53">
        <v>333</v>
      </c>
      <c r="R129" s="54">
        <v>129</v>
      </c>
      <c r="S129" s="53">
        <v>283</v>
      </c>
      <c r="T129" s="53">
        <v>102</v>
      </c>
      <c r="U129" s="53">
        <v>31</v>
      </c>
      <c r="V129" s="53">
        <v>128</v>
      </c>
      <c r="W129" s="53">
        <v>130</v>
      </c>
      <c r="X129" s="53">
        <v>124</v>
      </c>
      <c r="Y129" t="s" s="55">
        <v>6</v>
      </c>
      <c r="Z129" t="s" s="55">
        <v>6</v>
      </c>
      <c r="AA129" s="54">
        <v>46</v>
      </c>
      <c r="AB129" s="54">
        <v>217</v>
      </c>
      <c r="AC129" s="54">
        <v>310</v>
      </c>
      <c r="AD129" s="54">
        <v>328</v>
      </c>
      <c r="AE129" s="54">
        <v>241</v>
      </c>
      <c r="AF129" s="53">
        <v>259</v>
      </c>
      <c r="AG129" s="56">
        <v>0.3645833333333333</v>
      </c>
      <c r="AH129" s="54">
        <v>245</v>
      </c>
      <c r="AI129" s="53">
        <v>212</v>
      </c>
      <c r="AJ129" s="53">
        <v>236</v>
      </c>
      <c r="AK129" s="54">
        <v>15</v>
      </c>
      <c r="AL129" s="54">
        <v>348</v>
      </c>
      <c r="AM129" s="54">
        <v>230</v>
      </c>
      <c r="AN129" s="54">
        <v>235</v>
      </c>
      <c r="AO129" s="54">
        <v>237</v>
      </c>
      <c r="AP129" s="53">
        <v>241</v>
      </c>
      <c r="AQ129" s="53">
        <v>229</v>
      </c>
      <c r="AR129" s="53">
        <v>294</v>
      </c>
      <c r="AS129" s="54">
        <v>283</v>
      </c>
      <c r="AT129" s="54">
        <v>233</v>
      </c>
      <c r="AU129" s="53">
        <v>286</v>
      </c>
      <c r="AV129" s="53">
        <v>241</v>
      </c>
      <c r="AW129" t="s" s="55">
        <v>6</v>
      </c>
      <c r="AX129" t="s" s="55">
        <v>6</v>
      </c>
      <c r="AY129" t="s" s="55">
        <v>6</v>
      </c>
      <c r="AZ129" t="s" s="55">
        <v>6</v>
      </c>
      <c r="BA129" t="s" s="55">
        <v>6</v>
      </c>
      <c r="BB129" s="53">
        <v>232</v>
      </c>
      <c r="BC129" s="53">
        <v>235</v>
      </c>
      <c r="BD129" s="53">
        <v>240</v>
      </c>
      <c r="BE129" s="54">
        <v>240</v>
      </c>
      <c r="BF129" s="53">
        <v>248</v>
      </c>
      <c r="BG129" s="53">
        <v>239</v>
      </c>
      <c r="BH129" s="54">
        <v>233</v>
      </c>
      <c r="BI129" s="53">
        <v>23</v>
      </c>
      <c r="BJ129" s="53">
        <v>131</v>
      </c>
      <c r="BK129" t="s" s="55">
        <v>6</v>
      </c>
      <c r="BL129" t="s" s="55">
        <v>6</v>
      </c>
      <c r="BM129" s="56">
        <v>0.3645833333333333</v>
      </c>
      <c r="BN129" s="53">
        <v>247</v>
      </c>
      <c r="BO129" s="53">
        <v>232</v>
      </c>
      <c r="BP129" s="53">
        <v>282</v>
      </c>
      <c r="BQ129" s="53">
        <v>270</v>
      </c>
      <c r="BR129" s="53">
        <v>225</v>
      </c>
      <c r="BS129" s="53">
        <v>228</v>
      </c>
      <c r="BT129" s="53">
        <v>260</v>
      </c>
      <c r="BU129" s="53">
        <v>240</v>
      </c>
      <c r="BV129" s="53">
        <v>302</v>
      </c>
      <c r="BW129" s="53">
        <v>236</v>
      </c>
      <c r="BX129" s="53">
        <v>228</v>
      </c>
      <c r="BY129" s="53">
        <v>230</v>
      </c>
      <c r="BZ129" s="53">
        <v>257</v>
      </c>
      <c r="CA129" s="53">
        <v>241</v>
      </c>
      <c r="CB129" s="54">
        <v>224</v>
      </c>
      <c r="CC129" s="53">
        <v>60</v>
      </c>
      <c r="CD129" s="53">
        <v>218</v>
      </c>
      <c r="CE129" s="53">
        <v>207</v>
      </c>
      <c r="CF129" s="53">
        <v>222</v>
      </c>
      <c r="CG129" s="54">
        <v>239</v>
      </c>
      <c r="CH129" s="53">
        <v>227</v>
      </c>
      <c r="CI129" s="53">
        <v>228</v>
      </c>
      <c r="CJ129" s="53">
        <v>217</v>
      </c>
      <c r="CK129" s="53">
        <v>201</v>
      </c>
      <c r="CL129" s="53">
        <v>196</v>
      </c>
      <c r="CM129" s="53">
        <v>226</v>
      </c>
      <c r="CN129" s="53">
        <v>220</v>
      </c>
      <c r="CO129" s="53">
        <v>235</v>
      </c>
      <c r="CP129" s="53">
        <v>231</v>
      </c>
      <c r="CQ129" s="53">
        <v>236</v>
      </c>
      <c r="CR129" s="53">
        <v>223</v>
      </c>
      <c r="CS129" s="59">
        <f>(SUM(B129:AF129)+SUM(AH129:BL129)+SUM(BN129:CR129))/90</f>
        <v>205.244444444444</v>
      </c>
      <c r="CT129" s="60"/>
    </row>
    <row r="130" ht="18.5" customHeight="1">
      <c r="A130" s="52">
        <v>0.3854166666666667</v>
      </c>
      <c r="B130" s="53">
        <v>230</v>
      </c>
      <c r="C130" s="54">
        <v>233</v>
      </c>
      <c r="D130" s="53">
        <v>332</v>
      </c>
      <c r="E130" s="54">
        <v>306</v>
      </c>
      <c r="F130" s="53">
        <v>299</v>
      </c>
      <c r="G130" s="53">
        <v>225</v>
      </c>
      <c r="H130" s="53">
        <v>231</v>
      </c>
      <c r="I130" s="53">
        <v>231</v>
      </c>
      <c r="J130" s="53">
        <v>260</v>
      </c>
      <c r="K130" s="54">
        <v>12</v>
      </c>
      <c r="L130" s="54">
        <v>310</v>
      </c>
      <c r="M130" s="54">
        <v>302</v>
      </c>
      <c r="N130" s="53">
        <v>240</v>
      </c>
      <c r="O130" s="54">
        <v>140</v>
      </c>
      <c r="P130" s="54">
        <v>142</v>
      </c>
      <c r="Q130" s="53">
        <v>302</v>
      </c>
      <c r="R130" s="54">
        <v>128</v>
      </c>
      <c r="S130" s="54">
        <v>22</v>
      </c>
      <c r="T130" s="53">
        <v>147</v>
      </c>
      <c r="U130" s="53">
        <v>43</v>
      </c>
      <c r="V130" s="53">
        <v>171</v>
      </c>
      <c r="W130" s="53">
        <v>120</v>
      </c>
      <c r="X130" s="53">
        <v>148</v>
      </c>
      <c r="Y130" t="s" s="55">
        <v>6</v>
      </c>
      <c r="Z130" t="s" s="55">
        <v>6</v>
      </c>
      <c r="AA130" s="54">
        <v>30</v>
      </c>
      <c r="AB130" s="54">
        <v>228</v>
      </c>
      <c r="AC130" s="54">
        <v>230</v>
      </c>
      <c r="AD130" s="54">
        <v>344</v>
      </c>
      <c r="AE130" s="54">
        <v>244</v>
      </c>
      <c r="AF130" s="53">
        <v>235</v>
      </c>
      <c r="AG130" s="56">
        <v>0.3854166666666667</v>
      </c>
      <c r="AH130" s="53">
        <v>246</v>
      </c>
      <c r="AI130" s="54">
        <v>230</v>
      </c>
      <c r="AJ130" s="54">
        <v>236</v>
      </c>
      <c r="AK130" s="54">
        <v>301</v>
      </c>
      <c r="AL130" s="54">
        <v>344</v>
      </c>
      <c r="AM130" s="54">
        <v>214</v>
      </c>
      <c r="AN130" s="54">
        <v>230</v>
      </c>
      <c r="AO130" s="53">
        <v>216</v>
      </c>
      <c r="AP130" s="53">
        <v>239</v>
      </c>
      <c r="AQ130" s="54">
        <v>227</v>
      </c>
      <c r="AR130" s="54">
        <v>303</v>
      </c>
      <c r="AS130" s="54">
        <v>251</v>
      </c>
      <c r="AT130" s="54">
        <v>236</v>
      </c>
      <c r="AU130" s="53">
        <v>303</v>
      </c>
      <c r="AV130" t="s" s="55">
        <v>6</v>
      </c>
      <c r="AW130" t="s" s="55">
        <v>6</v>
      </c>
      <c r="AX130" t="s" s="55">
        <v>6</v>
      </c>
      <c r="AY130" t="s" s="55">
        <v>6</v>
      </c>
      <c r="AZ130" t="s" s="55">
        <v>6</v>
      </c>
      <c r="BA130" t="s" s="55">
        <v>6</v>
      </c>
      <c r="BB130" s="53">
        <v>303</v>
      </c>
      <c r="BC130" s="53">
        <v>211</v>
      </c>
      <c r="BD130" s="53">
        <v>234</v>
      </c>
      <c r="BE130" s="54">
        <v>218</v>
      </c>
      <c r="BF130" s="53">
        <v>245</v>
      </c>
      <c r="BG130" s="53">
        <v>297</v>
      </c>
      <c r="BH130" s="53">
        <v>221</v>
      </c>
      <c r="BI130" s="53">
        <v>237</v>
      </c>
      <c r="BJ130" s="53">
        <v>131</v>
      </c>
      <c r="BK130" t="s" s="55">
        <v>6</v>
      </c>
      <c r="BL130" t="s" s="55">
        <v>6</v>
      </c>
      <c r="BM130" s="56">
        <v>0.3854166666666667</v>
      </c>
      <c r="BN130" s="53">
        <v>248</v>
      </c>
      <c r="BO130" s="53">
        <v>275</v>
      </c>
      <c r="BP130" s="53">
        <v>309</v>
      </c>
      <c r="BQ130" s="53">
        <v>340</v>
      </c>
      <c r="BR130" s="53">
        <v>215</v>
      </c>
      <c r="BS130" s="53">
        <v>239</v>
      </c>
      <c r="BT130" s="53">
        <v>11</v>
      </c>
      <c r="BU130" s="53">
        <v>226</v>
      </c>
      <c r="BV130" s="53">
        <v>301</v>
      </c>
      <c r="BW130" s="53">
        <v>270</v>
      </c>
      <c r="BX130" s="53">
        <v>216</v>
      </c>
      <c r="BY130" s="53">
        <v>245</v>
      </c>
      <c r="BZ130" s="53">
        <v>284</v>
      </c>
      <c r="CA130" s="53">
        <v>285</v>
      </c>
      <c r="CB130" s="54">
        <v>211</v>
      </c>
      <c r="CC130" s="53">
        <v>155</v>
      </c>
      <c r="CD130" s="53">
        <v>248</v>
      </c>
      <c r="CE130" s="54">
        <v>213</v>
      </c>
      <c r="CF130" s="53">
        <v>221</v>
      </c>
      <c r="CG130" s="54">
        <v>202</v>
      </c>
      <c r="CH130" s="53">
        <v>209</v>
      </c>
      <c r="CI130" s="53">
        <v>211</v>
      </c>
      <c r="CJ130" s="53">
        <v>208</v>
      </c>
      <c r="CK130" s="53">
        <v>196</v>
      </c>
      <c r="CL130" s="53">
        <v>217</v>
      </c>
      <c r="CM130" s="53">
        <v>289</v>
      </c>
      <c r="CN130" s="53">
        <v>226</v>
      </c>
      <c r="CO130" s="53">
        <v>215</v>
      </c>
      <c r="CP130" s="53">
        <v>233</v>
      </c>
      <c r="CQ130" s="53">
        <v>223</v>
      </c>
      <c r="CR130" s="53">
        <v>230</v>
      </c>
      <c r="CS130" s="59">
        <f>(SUM(B130:AF130)+SUM(AH130:BL130)+SUM(BN130:CR130))/90</f>
        <v>208.1</v>
      </c>
      <c r="CT130" s="60"/>
    </row>
    <row r="131" ht="18.5" customHeight="1">
      <c r="A131" s="52">
        <v>0.40625</v>
      </c>
      <c r="B131" s="53">
        <v>40</v>
      </c>
      <c r="C131" s="53">
        <v>303</v>
      </c>
      <c r="D131" s="53">
        <v>340</v>
      </c>
      <c r="E131" s="54">
        <v>270</v>
      </c>
      <c r="F131" s="53">
        <v>241</v>
      </c>
      <c r="G131" s="53">
        <v>306</v>
      </c>
      <c r="H131" s="53">
        <v>295</v>
      </c>
      <c r="I131" s="53">
        <v>306</v>
      </c>
      <c r="J131" s="54">
        <v>286</v>
      </c>
      <c r="K131" s="54">
        <v>118</v>
      </c>
      <c r="L131" s="54">
        <v>233</v>
      </c>
      <c r="M131" s="54">
        <v>295</v>
      </c>
      <c r="N131" s="53">
        <v>326</v>
      </c>
      <c r="O131" s="53">
        <v>225</v>
      </c>
      <c r="P131" s="54">
        <v>218</v>
      </c>
      <c r="Q131" s="54">
        <v>300</v>
      </c>
      <c r="R131" s="54">
        <v>145</v>
      </c>
      <c r="S131" s="54">
        <v>285</v>
      </c>
      <c r="T131" s="53">
        <v>95</v>
      </c>
      <c r="U131" s="53">
        <v>80</v>
      </c>
      <c r="V131" s="53">
        <v>138</v>
      </c>
      <c r="W131" s="54">
        <v>141</v>
      </c>
      <c r="X131" s="53">
        <v>144</v>
      </c>
      <c r="Y131" t="s" s="55">
        <v>6</v>
      </c>
      <c r="Z131" t="s" s="55">
        <v>6</v>
      </c>
      <c r="AA131" s="54">
        <v>253</v>
      </c>
      <c r="AB131" s="54">
        <v>244</v>
      </c>
      <c r="AC131" s="54">
        <v>318</v>
      </c>
      <c r="AD131" s="54">
        <v>311</v>
      </c>
      <c r="AE131" s="53">
        <v>252</v>
      </c>
      <c r="AF131" s="53">
        <v>241</v>
      </c>
      <c r="AG131" s="56">
        <v>0.40625</v>
      </c>
      <c r="AH131" s="53">
        <v>241</v>
      </c>
      <c r="AI131" s="53">
        <v>256</v>
      </c>
      <c r="AJ131" s="54">
        <v>229</v>
      </c>
      <c r="AK131" s="54">
        <v>64</v>
      </c>
      <c r="AL131" s="54">
        <v>30</v>
      </c>
      <c r="AM131" s="54">
        <v>208</v>
      </c>
      <c r="AN131" s="54">
        <v>222</v>
      </c>
      <c r="AO131" s="53">
        <v>222</v>
      </c>
      <c r="AP131" s="53">
        <v>225</v>
      </c>
      <c r="AQ131" s="54">
        <v>248</v>
      </c>
      <c r="AR131" s="54">
        <v>273</v>
      </c>
      <c r="AS131" s="54">
        <v>294</v>
      </c>
      <c r="AT131" s="54">
        <v>215</v>
      </c>
      <c r="AU131" s="53">
        <v>332</v>
      </c>
      <c r="AV131" t="s" s="55">
        <v>6</v>
      </c>
      <c r="AW131" t="s" s="55">
        <v>6</v>
      </c>
      <c r="AX131" t="s" s="55">
        <v>6</v>
      </c>
      <c r="AY131" t="s" s="55">
        <v>6</v>
      </c>
      <c r="AZ131" t="s" s="55">
        <v>6</v>
      </c>
      <c r="BA131" t="s" s="55">
        <v>6</v>
      </c>
      <c r="BB131" s="53">
        <v>28</v>
      </c>
      <c r="BC131" s="53">
        <v>221</v>
      </c>
      <c r="BD131" s="53">
        <v>238</v>
      </c>
      <c r="BE131" s="54">
        <v>210</v>
      </c>
      <c r="BF131" s="53">
        <v>232</v>
      </c>
      <c r="BG131" s="53">
        <v>270</v>
      </c>
      <c r="BH131" s="53">
        <v>230</v>
      </c>
      <c r="BI131" s="53">
        <v>295</v>
      </c>
      <c r="BJ131" s="53">
        <v>182</v>
      </c>
      <c r="BK131" t="s" s="55">
        <v>6</v>
      </c>
      <c r="BL131" t="s" s="55">
        <v>6</v>
      </c>
      <c r="BM131" s="56">
        <v>0.40625</v>
      </c>
      <c r="BN131" s="53">
        <v>239</v>
      </c>
      <c r="BO131" s="53">
        <v>208</v>
      </c>
      <c r="BP131" s="53">
        <v>3</v>
      </c>
      <c r="BQ131" s="53">
        <v>11</v>
      </c>
      <c r="BR131" s="53">
        <v>202</v>
      </c>
      <c r="BS131" s="53">
        <v>264</v>
      </c>
      <c r="BT131" s="53">
        <v>301</v>
      </c>
      <c r="BU131" s="53">
        <v>215</v>
      </c>
      <c r="BV131" s="53">
        <v>325</v>
      </c>
      <c r="BW131" s="53">
        <v>299</v>
      </c>
      <c r="BX131" s="53">
        <v>236</v>
      </c>
      <c r="BY131" s="54">
        <v>234</v>
      </c>
      <c r="BZ131" s="54">
        <v>325</v>
      </c>
      <c r="CA131" s="53">
        <v>248</v>
      </c>
      <c r="CB131" s="53">
        <v>213</v>
      </c>
      <c r="CC131" s="53">
        <v>123</v>
      </c>
      <c r="CD131" s="53">
        <v>221</v>
      </c>
      <c r="CE131" t="s" s="55">
        <v>6</v>
      </c>
      <c r="CF131" s="53">
        <v>226</v>
      </c>
      <c r="CG131" s="53">
        <v>148</v>
      </c>
      <c r="CH131" s="53">
        <v>228</v>
      </c>
      <c r="CI131" s="53">
        <v>217</v>
      </c>
      <c r="CJ131" s="53">
        <v>164</v>
      </c>
      <c r="CK131" s="53">
        <v>144</v>
      </c>
      <c r="CL131" s="53">
        <v>222</v>
      </c>
      <c r="CM131" s="53">
        <v>256</v>
      </c>
      <c r="CN131" s="53">
        <v>235</v>
      </c>
      <c r="CO131" s="53">
        <v>224</v>
      </c>
      <c r="CP131" s="53">
        <v>236</v>
      </c>
      <c r="CQ131" s="53">
        <v>233</v>
      </c>
      <c r="CR131" s="53">
        <v>223</v>
      </c>
      <c r="CS131" s="59">
        <f>(SUM(B131:AF131)+SUM(AH131:BL131)+SUM(BN131:CR131))/90</f>
        <v>201.522222222222</v>
      </c>
      <c r="CT131" s="60"/>
    </row>
    <row r="132" ht="18.5" customHeight="1">
      <c r="A132" s="52">
        <v>0.4270833333333333</v>
      </c>
      <c r="B132" s="53">
        <v>324</v>
      </c>
      <c r="C132" s="53">
        <v>304</v>
      </c>
      <c r="D132" s="53">
        <v>290</v>
      </c>
      <c r="E132" s="54">
        <v>308</v>
      </c>
      <c r="F132" s="53">
        <v>251</v>
      </c>
      <c r="G132" s="53">
        <v>303</v>
      </c>
      <c r="H132" s="53">
        <v>299</v>
      </c>
      <c r="I132" s="53">
        <v>156</v>
      </c>
      <c r="J132" s="53">
        <v>98</v>
      </c>
      <c r="K132" s="54">
        <v>101</v>
      </c>
      <c r="L132" s="54">
        <v>35</v>
      </c>
      <c r="M132" s="54">
        <v>298</v>
      </c>
      <c r="N132" s="53">
        <v>301</v>
      </c>
      <c r="O132" s="53">
        <v>120</v>
      </c>
      <c r="P132" s="53">
        <v>247</v>
      </c>
      <c r="Q132" s="53">
        <v>296</v>
      </c>
      <c r="R132" s="53">
        <v>188</v>
      </c>
      <c r="S132" s="53">
        <v>315</v>
      </c>
      <c r="T132" s="53">
        <v>209</v>
      </c>
      <c r="U132" s="53">
        <v>39</v>
      </c>
      <c r="V132" s="54">
        <v>105</v>
      </c>
      <c r="W132" s="54">
        <v>140</v>
      </c>
      <c r="X132" s="53">
        <v>144</v>
      </c>
      <c r="Y132" t="s" s="55">
        <v>6</v>
      </c>
      <c r="Z132" t="s" s="55">
        <v>6</v>
      </c>
      <c r="AA132" s="54">
        <v>152</v>
      </c>
      <c r="AB132" s="54">
        <v>223</v>
      </c>
      <c r="AC132" s="54">
        <v>270</v>
      </c>
      <c r="AD132" s="53">
        <v>307</v>
      </c>
      <c r="AE132" s="53">
        <v>251</v>
      </c>
      <c r="AF132" s="53">
        <v>260</v>
      </c>
      <c r="AG132" s="56">
        <v>0.4270833333333333</v>
      </c>
      <c r="AH132" s="53">
        <v>235</v>
      </c>
      <c r="AI132" s="53">
        <v>229</v>
      </c>
      <c r="AJ132" s="54">
        <v>237</v>
      </c>
      <c r="AK132" s="54">
        <v>332</v>
      </c>
      <c r="AL132" s="54">
        <v>24</v>
      </c>
      <c r="AM132" s="54">
        <v>195</v>
      </c>
      <c r="AN132" s="54">
        <v>221</v>
      </c>
      <c r="AO132" s="53">
        <v>173</v>
      </c>
      <c r="AP132" s="53">
        <v>193</v>
      </c>
      <c r="AQ132" s="54">
        <v>230</v>
      </c>
      <c r="AR132" s="54">
        <v>277</v>
      </c>
      <c r="AS132" s="54">
        <v>292</v>
      </c>
      <c r="AT132" s="54">
        <v>227</v>
      </c>
      <c r="AU132" s="53">
        <v>303</v>
      </c>
      <c r="AV132" t="s" s="55">
        <v>6</v>
      </c>
      <c r="AW132" t="s" s="55">
        <v>6</v>
      </c>
      <c r="AX132" t="s" s="55">
        <v>6</v>
      </c>
      <c r="AY132" t="s" s="55">
        <v>6</v>
      </c>
      <c r="AZ132" t="s" s="55">
        <v>6</v>
      </c>
      <c r="BA132" t="s" s="55">
        <v>6</v>
      </c>
      <c r="BB132" s="53">
        <v>18</v>
      </c>
      <c r="BC132" s="53">
        <v>220</v>
      </c>
      <c r="BD132" s="53">
        <v>230</v>
      </c>
      <c r="BE132" s="54">
        <v>251</v>
      </c>
      <c r="BF132" s="53">
        <v>227</v>
      </c>
      <c r="BG132" s="53">
        <v>298</v>
      </c>
      <c r="BH132" s="53">
        <v>225</v>
      </c>
      <c r="BI132" s="53">
        <v>31</v>
      </c>
      <c r="BJ132" s="53">
        <v>200</v>
      </c>
      <c r="BK132" t="s" s="55">
        <v>6</v>
      </c>
      <c r="BL132" t="s" s="55">
        <v>6</v>
      </c>
      <c r="BM132" s="56">
        <v>0.4270833333333333</v>
      </c>
      <c r="BN132" s="53">
        <v>235</v>
      </c>
      <c r="BO132" s="53">
        <v>199</v>
      </c>
      <c r="BP132" s="53">
        <v>33</v>
      </c>
      <c r="BQ132" s="53">
        <v>10</v>
      </c>
      <c r="BR132" s="53">
        <v>187</v>
      </c>
      <c r="BS132" s="53">
        <v>275</v>
      </c>
      <c r="BT132" s="53">
        <v>349</v>
      </c>
      <c r="BU132" s="53">
        <v>183</v>
      </c>
      <c r="BV132" s="53">
        <v>305</v>
      </c>
      <c r="BW132" s="53">
        <v>292</v>
      </c>
      <c r="BX132" s="53">
        <v>243</v>
      </c>
      <c r="BY132" s="54">
        <v>239</v>
      </c>
      <c r="BZ132" s="54">
        <v>301</v>
      </c>
      <c r="CA132" s="53">
        <v>225</v>
      </c>
      <c r="CB132" s="54">
        <v>218</v>
      </c>
      <c r="CC132" s="53">
        <v>198</v>
      </c>
      <c r="CD132" s="54">
        <v>6</v>
      </c>
      <c r="CE132" s="54">
        <v>224</v>
      </c>
      <c r="CF132" s="53">
        <v>226</v>
      </c>
      <c r="CG132" s="53">
        <v>188</v>
      </c>
      <c r="CH132" s="53">
        <v>226</v>
      </c>
      <c r="CI132" s="53">
        <v>227</v>
      </c>
      <c r="CJ132" s="53">
        <v>211</v>
      </c>
      <c r="CK132" s="53">
        <v>225</v>
      </c>
      <c r="CL132" s="53">
        <v>238</v>
      </c>
      <c r="CM132" s="53">
        <v>201</v>
      </c>
      <c r="CN132" s="53">
        <v>228</v>
      </c>
      <c r="CO132" s="53">
        <v>222</v>
      </c>
      <c r="CP132" s="53">
        <v>225</v>
      </c>
      <c r="CQ132" s="53">
        <v>224</v>
      </c>
      <c r="CR132" s="53">
        <v>231</v>
      </c>
      <c r="CS132" s="59">
        <f>(SUM(B132:AF132)+SUM(AH132:BL132)+SUM(BN132:CR132))/90</f>
        <v>197.733333333333</v>
      </c>
      <c r="CT132" s="60"/>
    </row>
    <row r="133" ht="18.5" customHeight="1">
      <c r="A133" s="52">
        <v>0.4479166666666667</v>
      </c>
      <c r="B133" s="54">
        <v>245</v>
      </c>
      <c r="C133" s="53">
        <v>232</v>
      </c>
      <c r="D133" s="53">
        <v>335</v>
      </c>
      <c r="E133" s="53">
        <v>341</v>
      </c>
      <c r="F133" s="53">
        <v>36</v>
      </c>
      <c r="G133" s="53">
        <v>18</v>
      </c>
      <c r="H133" s="53">
        <v>305</v>
      </c>
      <c r="I133" s="54">
        <v>210</v>
      </c>
      <c r="J133" s="54">
        <v>90</v>
      </c>
      <c r="K133" s="54">
        <v>48</v>
      </c>
      <c r="L133" s="54">
        <v>241</v>
      </c>
      <c r="M133" s="54">
        <v>70</v>
      </c>
      <c r="N133" s="53">
        <v>302</v>
      </c>
      <c r="O133" s="53">
        <v>163</v>
      </c>
      <c r="P133" s="53">
        <v>113</v>
      </c>
      <c r="Q133" s="53">
        <v>216</v>
      </c>
      <c r="R133" s="54">
        <v>153</v>
      </c>
      <c r="S133" s="53">
        <v>356</v>
      </c>
      <c r="T133" s="53">
        <v>105</v>
      </c>
      <c r="U133" s="53">
        <v>33</v>
      </c>
      <c r="V133" s="54">
        <v>138</v>
      </c>
      <c r="W133" s="54">
        <v>147</v>
      </c>
      <c r="X133" s="54">
        <v>124</v>
      </c>
      <c r="Y133" t="s" s="55">
        <v>6</v>
      </c>
      <c r="Z133" t="s" s="55">
        <v>6</v>
      </c>
      <c r="AA133" s="54">
        <v>257</v>
      </c>
      <c r="AB133" s="53">
        <v>231</v>
      </c>
      <c r="AC133" s="54">
        <v>235</v>
      </c>
      <c r="AD133" s="54">
        <v>306</v>
      </c>
      <c r="AE133" s="53">
        <v>228</v>
      </c>
      <c r="AF133" s="53">
        <v>241</v>
      </c>
      <c r="AG133" s="56">
        <v>0.4479166666666667</v>
      </c>
      <c r="AH133" s="53">
        <v>212</v>
      </c>
      <c r="AI133" s="53">
        <v>235</v>
      </c>
      <c r="AJ133" s="54">
        <v>219</v>
      </c>
      <c r="AK133" s="54">
        <v>325</v>
      </c>
      <c r="AL133" s="54">
        <v>355</v>
      </c>
      <c r="AM133" s="54">
        <v>183</v>
      </c>
      <c r="AN133" s="54">
        <v>205</v>
      </c>
      <c r="AO133" s="53">
        <v>141</v>
      </c>
      <c r="AP133" s="53">
        <v>204</v>
      </c>
      <c r="AQ133" s="53">
        <v>230</v>
      </c>
      <c r="AR133" s="54">
        <v>307</v>
      </c>
      <c r="AS133" s="54">
        <v>296</v>
      </c>
      <c r="AT133" s="54">
        <v>222</v>
      </c>
      <c r="AU133" s="53">
        <v>301</v>
      </c>
      <c r="AV133" t="s" s="55">
        <v>6</v>
      </c>
      <c r="AW133" t="s" s="55">
        <v>6</v>
      </c>
      <c r="AX133" t="s" s="55">
        <v>6</v>
      </c>
      <c r="AY133" t="s" s="55">
        <v>6</v>
      </c>
      <c r="AZ133" t="s" s="55">
        <v>6</v>
      </c>
      <c r="BA133" t="s" s="55">
        <v>6</v>
      </c>
      <c r="BB133" s="53">
        <v>6</v>
      </c>
      <c r="BC133" s="53">
        <v>236</v>
      </c>
      <c r="BD133" s="53">
        <v>230</v>
      </c>
      <c r="BE133" s="53">
        <v>243</v>
      </c>
      <c r="BF133" s="53">
        <v>233</v>
      </c>
      <c r="BG133" s="53">
        <v>10</v>
      </c>
      <c r="BH133" s="53">
        <v>212</v>
      </c>
      <c r="BI133" s="53">
        <v>225</v>
      </c>
      <c r="BJ133" s="53">
        <v>202</v>
      </c>
      <c r="BK133" t="s" s="55">
        <v>6</v>
      </c>
      <c r="BL133" t="s" s="55">
        <v>6</v>
      </c>
      <c r="BM133" s="56">
        <v>0.4479166666666667</v>
      </c>
      <c r="BN133" s="53">
        <v>225</v>
      </c>
      <c r="BO133" s="53">
        <v>226</v>
      </c>
      <c r="BP133" s="53">
        <v>1</v>
      </c>
      <c r="BQ133" s="53">
        <v>301</v>
      </c>
      <c r="BR133" s="53">
        <v>167</v>
      </c>
      <c r="BS133" s="53">
        <v>277</v>
      </c>
      <c r="BT133" s="53">
        <v>334</v>
      </c>
      <c r="BU133" s="53">
        <v>215</v>
      </c>
      <c r="BV133" s="53">
        <v>2</v>
      </c>
      <c r="BW133" s="53">
        <v>292</v>
      </c>
      <c r="BX133" s="53">
        <v>224</v>
      </c>
      <c r="BY133" s="54">
        <v>245</v>
      </c>
      <c r="BZ133" s="54">
        <v>332</v>
      </c>
      <c r="CA133" s="53">
        <v>242</v>
      </c>
      <c r="CB133" s="54">
        <v>214</v>
      </c>
      <c r="CC133" s="53">
        <v>156</v>
      </c>
      <c r="CD133" s="54">
        <v>207</v>
      </c>
      <c r="CE133" s="54">
        <v>226</v>
      </c>
      <c r="CF133" s="53">
        <v>220</v>
      </c>
      <c r="CG133" s="53">
        <v>125</v>
      </c>
      <c r="CH133" s="53">
        <v>222</v>
      </c>
      <c r="CI133" s="53">
        <v>228</v>
      </c>
      <c r="CJ133" s="53">
        <v>208</v>
      </c>
      <c r="CK133" s="53">
        <v>243</v>
      </c>
      <c r="CL133" s="53">
        <v>228</v>
      </c>
      <c r="CM133" s="53">
        <v>256</v>
      </c>
      <c r="CN133" s="53">
        <v>232</v>
      </c>
      <c r="CO133" s="53">
        <v>227</v>
      </c>
      <c r="CP133" s="53">
        <v>224</v>
      </c>
      <c r="CQ133" s="53">
        <v>213</v>
      </c>
      <c r="CR133" s="53">
        <v>233</v>
      </c>
      <c r="CS133" s="59">
        <f>(SUM(B133:AF133)+SUM(AH133:BL133)+SUM(BN133:CR133))/90</f>
        <v>192.177777777778</v>
      </c>
      <c r="CT133" s="60"/>
    </row>
    <row r="134" ht="18.5" customHeight="1">
      <c r="A134" s="52">
        <v>0.46875</v>
      </c>
      <c r="B134" s="54">
        <v>235</v>
      </c>
      <c r="C134" s="53">
        <v>242</v>
      </c>
      <c r="D134" s="53">
        <v>327</v>
      </c>
      <c r="E134" s="53">
        <v>322</v>
      </c>
      <c r="F134" s="53">
        <v>60</v>
      </c>
      <c r="G134" s="53">
        <v>50</v>
      </c>
      <c r="H134" s="54">
        <v>221</v>
      </c>
      <c r="I134" s="53">
        <v>170</v>
      </c>
      <c r="J134" s="54">
        <v>90</v>
      </c>
      <c r="K134" s="54">
        <v>255</v>
      </c>
      <c r="L134" s="54">
        <v>249</v>
      </c>
      <c r="M134" s="54">
        <v>143</v>
      </c>
      <c r="N134" s="53">
        <v>301</v>
      </c>
      <c r="O134" s="54">
        <v>141</v>
      </c>
      <c r="P134" s="53">
        <v>236</v>
      </c>
      <c r="Q134" s="53">
        <v>254</v>
      </c>
      <c r="R134" s="54">
        <v>202</v>
      </c>
      <c r="S134" s="54">
        <v>343</v>
      </c>
      <c r="T134" s="53">
        <v>236</v>
      </c>
      <c r="U134" s="53">
        <v>48</v>
      </c>
      <c r="V134" s="53">
        <v>156</v>
      </c>
      <c r="W134" s="54">
        <v>116</v>
      </c>
      <c r="X134" s="53">
        <v>130</v>
      </c>
      <c r="Y134" t="s" s="55">
        <v>6</v>
      </c>
      <c r="Z134" t="s" s="55">
        <v>6</v>
      </c>
      <c r="AA134" s="54">
        <v>242</v>
      </c>
      <c r="AB134" s="54">
        <v>220</v>
      </c>
      <c r="AC134" s="53">
        <v>302</v>
      </c>
      <c r="AD134" s="54">
        <v>286</v>
      </c>
      <c r="AE134" s="53">
        <v>238</v>
      </c>
      <c r="AF134" s="53">
        <v>243</v>
      </c>
      <c r="AG134" s="56">
        <v>0.46875</v>
      </c>
      <c r="AH134" s="53">
        <v>259</v>
      </c>
      <c r="AI134" s="53">
        <v>214</v>
      </c>
      <c r="AJ134" s="53">
        <v>291</v>
      </c>
      <c r="AK134" s="54">
        <v>1</v>
      </c>
      <c r="AL134" s="54">
        <v>338</v>
      </c>
      <c r="AM134" s="54">
        <v>151</v>
      </c>
      <c r="AN134" s="54">
        <v>225</v>
      </c>
      <c r="AO134" s="53">
        <v>144</v>
      </c>
      <c r="AP134" s="53">
        <v>153</v>
      </c>
      <c r="AQ134" s="54">
        <v>270</v>
      </c>
      <c r="AR134" s="54">
        <v>286</v>
      </c>
      <c r="AS134" s="54">
        <v>300</v>
      </c>
      <c r="AT134" s="54">
        <v>226</v>
      </c>
      <c r="AU134" s="53">
        <v>295</v>
      </c>
      <c r="AV134" t="s" s="55">
        <v>6</v>
      </c>
      <c r="AW134" t="s" s="55">
        <v>6</v>
      </c>
      <c r="AX134" t="s" s="55">
        <v>6</v>
      </c>
      <c r="AY134" t="s" s="55">
        <v>6</v>
      </c>
      <c r="AZ134" t="s" s="55">
        <v>6</v>
      </c>
      <c r="BA134" t="s" s="55">
        <v>6</v>
      </c>
      <c r="BB134" s="53">
        <v>321</v>
      </c>
      <c r="BC134" s="53">
        <v>247</v>
      </c>
      <c r="BD134" s="54">
        <v>241</v>
      </c>
      <c r="BE134" s="54">
        <v>226</v>
      </c>
      <c r="BF134" s="53">
        <v>232</v>
      </c>
      <c r="BG134" s="53">
        <v>16</v>
      </c>
      <c r="BH134" s="53">
        <v>236</v>
      </c>
      <c r="BI134" s="54">
        <v>307</v>
      </c>
      <c r="BJ134" s="53">
        <v>170</v>
      </c>
      <c r="BK134" t="s" s="55">
        <v>6</v>
      </c>
      <c r="BL134" t="s" s="55">
        <v>6</v>
      </c>
      <c r="BM134" s="56">
        <v>0.46875</v>
      </c>
      <c r="BN134" s="53">
        <v>253</v>
      </c>
      <c r="BO134" s="53">
        <v>225</v>
      </c>
      <c r="BP134" s="53">
        <v>302</v>
      </c>
      <c r="BQ134" s="53">
        <v>312</v>
      </c>
      <c r="BR134" s="53">
        <v>122</v>
      </c>
      <c r="BS134" s="53">
        <v>288</v>
      </c>
      <c r="BT134" s="53">
        <v>300</v>
      </c>
      <c r="BU134" s="53">
        <v>234</v>
      </c>
      <c r="BV134" s="53">
        <v>317</v>
      </c>
      <c r="BW134" s="53">
        <v>5</v>
      </c>
      <c r="BX134" s="53">
        <v>222</v>
      </c>
      <c r="BY134" s="53">
        <v>289</v>
      </c>
      <c r="BZ134" s="54">
        <v>18</v>
      </c>
      <c r="CA134" s="53">
        <v>299</v>
      </c>
      <c r="CB134" s="54">
        <v>184</v>
      </c>
      <c r="CC134" s="53">
        <v>194</v>
      </c>
      <c r="CD134" s="53">
        <v>210</v>
      </c>
      <c r="CE134" s="54">
        <v>222</v>
      </c>
      <c r="CF134" s="53">
        <v>225</v>
      </c>
      <c r="CG134" s="53">
        <v>210</v>
      </c>
      <c r="CH134" s="53">
        <v>216</v>
      </c>
      <c r="CI134" s="53">
        <v>227</v>
      </c>
      <c r="CJ134" s="53">
        <v>222</v>
      </c>
      <c r="CK134" s="53">
        <v>192</v>
      </c>
      <c r="CL134" s="53">
        <v>226</v>
      </c>
      <c r="CM134" s="53">
        <v>228</v>
      </c>
      <c r="CN134" s="53">
        <v>220</v>
      </c>
      <c r="CO134" s="53">
        <v>233</v>
      </c>
      <c r="CP134" s="53">
        <v>220</v>
      </c>
      <c r="CQ134" s="53">
        <v>218</v>
      </c>
      <c r="CR134" s="53">
        <v>232</v>
      </c>
      <c r="CS134" s="59">
        <f>(SUM(B134:AF134)+SUM(AH134:BL134)+SUM(BN134:CR134))/90</f>
        <v>200.8</v>
      </c>
      <c r="CT134" s="60"/>
    </row>
    <row r="135" ht="18.5" customHeight="1">
      <c r="A135" s="52">
        <v>0.4895833333333333</v>
      </c>
      <c r="B135" s="54">
        <v>33</v>
      </c>
      <c r="C135" s="53">
        <v>233</v>
      </c>
      <c r="D135" s="54">
        <v>296</v>
      </c>
      <c r="E135" s="54">
        <v>325</v>
      </c>
      <c r="F135" s="53">
        <v>71</v>
      </c>
      <c r="G135" s="53">
        <v>209</v>
      </c>
      <c r="H135" s="54">
        <v>25</v>
      </c>
      <c r="I135" s="54">
        <v>200</v>
      </c>
      <c r="J135" s="54">
        <v>90</v>
      </c>
      <c r="K135" s="54">
        <v>324</v>
      </c>
      <c r="L135" s="54">
        <v>298</v>
      </c>
      <c r="M135" s="54">
        <v>111</v>
      </c>
      <c r="N135" s="54">
        <v>220</v>
      </c>
      <c r="O135" s="54">
        <v>110</v>
      </c>
      <c r="P135" s="54">
        <v>135</v>
      </c>
      <c r="Q135" s="53">
        <v>254</v>
      </c>
      <c r="R135" s="53">
        <v>147</v>
      </c>
      <c r="S135" s="54">
        <v>323</v>
      </c>
      <c r="T135" s="53">
        <v>20</v>
      </c>
      <c r="U135" s="53">
        <v>51</v>
      </c>
      <c r="V135" s="54">
        <v>142</v>
      </c>
      <c r="W135" s="54">
        <v>234</v>
      </c>
      <c r="X135" s="53">
        <v>155</v>
      </c>
      <c r="Y135" t="s" s="55">
        <v>6</v>
      </c>
      <c r="Z135" t="s" s="55">
        <v>6</v>
      </c>
      <c r="AA135" s="54">
        <v>206</v>
      </c>
      <c r="AB135" s="54">
        <v>235</v>
      </c>
      <c r="AC135" s="53">
        <v>32</v>
      </c>
      <c r="AD135" s="54">
        <v>333</v>
      </c>
      <c r="AE135" s="54">
        <v>262</v>
      </c>
      <c r="AF135" s="53">
        <v>265</v>
      </c>
      <c r="AG135" s="56">
        <v>0.4895833333333333</v>
      </c>
      <c r="AH135" s="54">
        <v>242</v>
      </c>
      <c r="AI135" s="53">
        <v>233</v>
      </c>
      <c r="AJ135" s="54">
        <v>341</v>
      </c>
      <c r="AK135" s="54">
        <v>345</v>
      </c>
      <c r="AL135" s="54">
        <v>26</v>
      </c>
      <c r="AM135" s="54">
        <v>173</v>
      </c>
      <c r="AN135" s="54">
        <v>211</v>
      </c>
      <c r="AO135" s="53">
        <v>153</v>
      </c>
      <c r="AP135" s="54">
        <v>165</v>
      </c>
      <c r="AQ135" s="53">
        <v>270</v>
      </c>
      <c r="AR135" s="54">
        <v>302</v>
      </c>
      <c r="AS135" s="54">
        <v>284</v>
      </c>
      <c r="AT135" s="54">
        <v>206</v>
      </c>
      <c r="AU135" s="53">
        <v>342</v>
      </c>
      <c r="AV135" t="s" s="55">
        <v>6</v>
      </c>
      <c r="AW135" t="s" s="55">
        <v>6</v>
      </c>
      <c r="AX135" t="s" s="55">
        <v>6</v>
      </c>
      <c r="AY135" t="s" s="55">
        <v>6</v>
      </c>
      <c r="AZ135" t="s" s="55">
        <v>6</v>
      </c>
      <c r="BA135" t="s" s="55">
        <v>6</v>
      </c>
      <c r="BB135" s="53">
        <v>5</v>
      </c>
      <c r="BC135" s="53">
        <v>240</v>
      </c>
      <c r="BD135" s="54">
        <v>254</v>
      </c>
      <c r="BE135" s="54">
        <v>322</v>
      </c>
      <c r="BF135" s="53">
        <v>312</v>
      </c>
      <c r="BG135" s="53">
        <v>31</v>
      </c>
      <c r="BH135" s="53">
        <v>220</v>
      </c>
      <c r="BI135" s="54">
        <v>300</v>
      </c>
      <c r="BJ135" s="53">
        <v>141</v>
      </c>
      <c r="BK135" t="s" s="55">
        <v>6</v>
      </c>
      <c r="BL135" t="s" s="55">
        <v>6</v>
      </c>
      <c r="BM135" s="56">
        <v>0.4895833333333333</v>
      </c>
      <c r="BN135" s="53">
        <v>222</v>
      </c>
      <c r="BO135" s="53">
        <v>223</v>
      </c>
      <c r="BP135" s="53">
        <v>308</v>
      </c>
      <c r="BQ135" s="53">
        <v>300</v>
      </c>
      <c r="BR135" s="53">
        <v>201</v>
      </c>
      <c r="BS135" s="53">
        <v>299</v>
      </c>
      <c r="BT135" s="53">
        <v>302</v>
      </c>
      <c r="BU135" s="53">
        <v>226</v>
      </c>
      <c r="BV135" s="53">
        <v>4</v>
      </c>
      <c r="BW135" s="53">
        <v>304</v>
      </c>
      <c r="BX135" s="53">
        <v>230</v>
      </c>
      <c r="BY135" s="53">
        <v>209</v>
      </c>
      <c r="BZ135" s="53">
        <v>296</v>
      </c>
      <c r="CA135" s="53">
        <v>226</v>
      </c>
      <c r="CB135" s="53">
        <v>156</v>
      </c>
      <c r="CC135" s="53">
        <v>138</v>
      </c>
      <c r="CD135" s="54">
        <v>214</v>
      </c>
      <c r="CE135" s="53">
        <v>232</v>
      </c>
      <c r="CF135" s="53">
        <v>219</v>
      </c>
      <c r="CG135" s="53">
        <v>226</v>
      </c>
      <c r="CH135" s="53">
        <v>230</v>
      </c>
      <c r="CI135" s="53">
        <v>230</v>
      </c>
      <c r="CJ135" s="53">
        <v>230</v>
      </c>
      <c r="CK135" s="53">
        <v>195</v>
      </c>
      <c r="CL135" s="53">
        <v>222</v>
      </c>
      <c r="CM135" s="53">
        <v>34</v>
      </c>
      <c r="CN135" s="53">
        <v>231</v>
      </c>
      <c r="CO135" s="53">
        <v>227</v>
      </c>
      <c r="CP135" s="53">
        <v>224</v>
      </c>
      <c r="CQ135" s="53">
        <v>215</v>
      </c>
      <c r="CR135" s="53">
        <v>219</v>
      </c>
      <c r="CS135" s="59">
        <f>(SUM(B135:AF135)+SUM(AH135:BL135)+SUM(BN135:CR135))/90</f>
        <v>191.655555555556</v>
      </c>
      <c r="CT135" s="60"/>
    </row>
    <row r="136" ht="18.5" customHeight="1">
      <c r="A136" s="52">
        <v>0.5104166666666666</v>
      </c>
      <c r="B136" s="54">
        <v>255</v>
      </c>
      <c r="C136" s="53">
        <v>222</v>
      </c>
      <c r="D136" s="53">
        <v>332</v>
      </c>
      <c r="E136" s="54">
        <v>27</v>
      </c>
      <c r="F136" s="53">
        <v>114</v>
      </c>
      <c r="G136" s="53">
        <v>1</v>
      </c>
      <c r="H136" s="54">
        <v>29</v>
      </c>
      <c r="I136" s="54">
        <v>163</v>
      </c>
      <c r="J136" s="54">
        <v>66</v>
      </c>
      <c r="K136" s="54">
        <v>77</v>
      </c>
      <c r="L136" s="54">
        <v>278</v>
      </c>
      <c r="M136" s="54">
        <v>114</v>
      </c>
      <c r="N136" s="54">
        <v>143</v>
      </c>
      <c r="O136" s="54">
        <v>139</v>
      </c>
      <c r="P136" s="54">
        <v>115</v>
      </c>
      <c r="Q136" s="53">
        <v>191</v>
      </c>
      <c r="R136" s="53">
        <v>138</v>
      </c>
      <c r="S136" s="54">
        <v>309</v>
      </c>
      <c r="T136" s="53">
        <v>9</v>
      </c>
      <c r="U136" s="54">
        <v>53</v>
      </c>
      <c r="V136" s="54">
        <v>173</v>
      </c>
      <c r="W136" s="54">
        <v>129</v>
      </c>
      <c r="X136" s="53">
        <v>140</v>
      </c>
      <c r="Y136" t="s" s="55">
        <v>6</v>
      </c>
      <c r="Z136" t="s" s="55">
        <v>6</v>
      </c>
      <c r="AA136" s="54">
        <v>302</v>
      </c>
      <c r="AB136" s="54">
        <v>229</v>
      </c>
      <c r="AC136" s="53">
        <v>309</v>
      </c>
      <c r="AD136" s="54">
        <v>299</v>
      </c>
      <c r="AE136" s="54">
        <v>264</v>
      </c>
      <c r="AF136" s="53">
        <v>265</v>
      </c>
      <c r="AG136" s="56">
        <v>0.5104166666666666</v>
      </c>
      <c r="AH136" s="54">
        <v>245</v>
      </c>
      <c r="AI136" s="54">
        <v>306</v>
      </c>
      <c r="AJ136" s="54">
        <v>299</v>
      </c>
      <c r="AK136" s="54">
        <v>18</v>
      </c>
      <c r="AL136" s="54">
        <v>353</v>
      </c>
      <c r="AM136" s="54">
        <v>211</v>
      </c>
      <c r="AN136" s="54">
        <v>262</v>
      </c>
      <c r="AO136" s="54">
        <v>145</v>
      </c>
      <c r="AP136" s="54">
        <v>156</v>
      </c>
      <c r="AQ136" s="53">
        <v>278</v>
      </c>
      <c r="AR136" s="54">
        <v>307</v>
      </c>
      <c r="AS136" s="54">
        <v>303</v>
      </c>
      <c r="AT136" s="54">
        <v>230</v>
      </c>
      <c r="AU136" s="53">
        <v>328</v>
      </c>
      <c r="AV136" t="s" s="55">
        <v>6</v>
      </c>
      <c r="AW136" t="s" s="55">
        <v>6</v>
      </c>
      <c r="AX136" t="s" s="55">
        <v>6</v>
      </c>
      <c r="AY136" t="s" s="55">
        <v>6</v>
      </c>
      <c r="AZ136" t="s" s="55">
        <v>6</v>
      </c>
      <c r="BA136" t="s" s="55">
        <v>6</v>
      </c>
      <c r="BB136" s="53">
        <v>6</v>
      </c>
      <c r="BC136" s="53">
        <v>238</v>
      </c>
      <c r="BD136" s="54">
        <v>220</v>
      </c>
      <c r="BE136" s="54">
        <v>1</v>
      </c>
      <c r="BF136" s="53">
        <v>270</v>
      </c>
      <c r="BG136" s="54">
        <v>10</v>
      </c>
      <c r="BH136" s="53">
        <v>210</v>
      </c>
      <c r="BI136" s="54">
        <v>278</v>
      </c>
      <c r="BJ136" s="53">
        <v>222</v>
      </c>
      <c r="BK136" t="s" s="55">
        <v>6</v>
      </c>
      <c r="BL136" t="s" s="55">
        <v>6</v>
      </c>
      <c r="BM136" s="56">
        <v>0.5104166666666666</v>
      </c>
      <c r="BN136" s="53">
        <v>218</v>
      </c>
      <c r="BO136" s="53">
        <v>284</v>
      </c>
      <c r="BP136" s="53">
        <v>342</v>
      </c>
      <c r="BQ136" s="53">
        <v>328</v>
      </c>
      <c r="BR136" s="53">
        <v>108</v>
      </c>
      <c r="BS136" s="53">
        <v>301</v>
      </c>
      <c r="BT136" s="53">
        <v>2</v>
      </c>
      <c r="BU136" s="53">
        <v>243</v>
      </c>
      <c r="BV136" s="53">
        <v>349</v>
      </c>
      <c r="BW136" s="53">
        <v>304</v>
      </c>
      <c r="BX136" s="53">
        <v>193</v>
      </c>
      <c r="BY136" s="54">
        <v>37</v>
      </c>
      <c r="BZ136" s="53">
        <v>261</v>
      </c>
      <c r="CA136" s="53">
        <v>31</v>
      </c>
      <c r="CB136" s="54">
        <v>221</v>
      </c>
      <c r="CC136" s="53">
        <v>57</v>
      </c>
      <c r="CD136" s="54">
        <v>212</v>
      </c>
      <c r="CE136" s="53">
        <v>228</v>
      </c>
      <c r="CF136" s="54">
        <v>214</v>
      </c>
      <c r="CG136" s="53">
        <v>219</v>
      </c>
      <c r="CH136" s="53">
        <v>220</v>
      </c>
      <c r="CI136" s="53">
        <v>224</v>
      </c>
      <c r="CJ136" s="53">
        <v>216</v>
      </c>
      <c r="CK136" s="53">
        <v>211</v>
      </c>
      <c r="CL136" s="53">
        <v>236</v>
      </c>
      <c r="CM136" s="53">
        <v>240</v>
      </c>
      <c r="CN136" s="53">
        <v>216</v>
      </c>
      <c r="CO136" s="53">
        <v>238</v>
      </c>
      <c r="CP136" s="53">
        <v>217</v>
      </c>
      <c r="CQ136" s="53">
        <v>242</v>
      </c>
      <c r="CR136" s="53">
        <v>233</v>
      </c>
      <c r="CS136" s="59">
        <f>(SUM(B136:AF136)+SUM(AH136:BL136)+SUM(BN136:CR136))/90</f>
        <v>182.511111111111</v>
      </c>
      <c r="CT136" s="60"/>
    </row>
    <row r="137" ht="18.5" customHeight="1">
      <c r="A137" s="52">
        <v>0.53125</v>
      </c>
      <c r="B137" s="54">
        <v>270</v>
      </c>
      <c r="C137" s="53">
        <v>216</v>
      </c>
      <c r="D137" s="53">
        <v>349</v>
      </c>
      <c r="E137" s="53">
        <v>335</v>
      </c>
      <c r="F137" s="53">
        <v>51</v>
      </c>
      <c r="G137" s="53">
        <v>113</v>
      </c>
      <c r="H137" s="54">
        <v>334</v>
      </c>
      <c r="I137" s="54">
        <v>161</v>
      </c>
      <c r="J137" s="54">
        <v>278</v>
      </c>
      <c r="K137" s="54">
        <v>293</v>
      </c>
      <c r="L137" s="54">
        <v>42</v>
      </c>
      <c r="M137" s="54">
        <v>258</v>
      </c>
      <c r="N137" s="54">
        <v>146</v>
      </c>
      <c r="O137" s="54">
        <v>84</v>
      </c>
      <c r="P137" s="53">
        <v>111</v>
      </c>
      <c r="Q137" s="53">
        <v>126</v>
      </c>
      <c r="R137" s="54">
        <v>114</v>
      </c>
      <c r="S137" s="54">
        <v>310</v>
      </c>
      <c r="T137" s="54">
        <v>39</v>
      </c>
      <c r="U137" s="54">
        <v>8</v>
      </c>
      <c r="V137" s="54">
        <v>139</v>
      </c>
      <c r="W137" s="54">
        <v>160</v>
      </c>
      <c r="X137" t="s" s="55">
        <v>6</v>
      </c>
      <c r="Y137" t="s" s="55">
        <v>6</v>
      </c>
      <c r="Z137" t="s" s="55">
        <v>6</v>
      </c>
      <c r="AA137" s="54">
        <v>310</v>
      </c>
      <c r="AB137" s="54">
        <v>236</v>
      </c>
      <c r="AC137" s="54">
        <v>324</v>
      </c>
      <c r="AD137" s="53">
        <v>330</v>
      </c>
      <c r="AE137" s="54">
        <v>275</v>
      </c>
      <c r="AF137" s="53">
        <v>307</v>
      </c>
      <c r="AG137" s="56">
        <v>0.53125</v>
      </c>
      <c r="AH137" s="54">
        <v>233</v>
      </c>
      <c r="AI137" s="54">
        <v>270</v>
      </c>
      <c r="AJ137" s="54">
        <v>323</v>
      </c>
      <c r="AK137" s="54">
        <v>289</v>
      </c>
      <c r="AL137" s="54">
        <v>300</v>
      </c>
      <c r="AM137" s="54">
        <v>183</v>
      </c>
      <c r="AN137" s="54">
        <v>282</v>
      </c>
      <c r="AO137" s="54">
        <v>216</v>
      </c>
      <c r="AP137" s="53">
        <v>198</v>
      </c>
      <c r="AQ137" s="54">
        <v>215</v>
      </c>
      <c r="AR137" s="54">
        <v>294</v>
      </c>
      <c r="AS137" s="54">
        <v>25</v>
      </c>
      <c r="AT137" s="54">
        <v>200</v>
      </c>
      <c r="AU137" s="53">
        <v>16</v>
      </c>
      <c r="AV137" t="s" s="55">
        <v>6</v>
      </c>
      <c r="AW137" t="s" s="55">
        <v>6</v>
      </c>
      <c r="AX137" t="s" s="55">
        <v>6</v>
      </c>
      <c r="AY137" t="s" s="55">
        <v>6</v>
      </c>
      <c r="AZ137" t="s" s="55">
        <v>6</v>
      </c>
      <c r="BA137" t="s" s="55">
        <v>6</v>
      </c>
      <c r="BB137" s="53">
        <v>306</v>
      </c>
      <c r="BC137" s="53">
        <v>240</v>
      </c>
      <c r="BD137" s="54">
        <v>233</v>
      </c>
      <c r="BE137" s="54">
        <v>286</v>
      </c>
      <c r="BF137" s="53">
        <v>279</v>
      </c>
      <c r="BG137" s="53">
        <v>325</v>
      </c>
      <c r="BH137" s="54">
        <v>210</v>
      </c>
      <c r="BI137" s="54">
        <v>263</v>
      </c>
      <c r="BJ137" s="53">
        <v>207</v>
      </c>
      <c r="BK137" t="s" s="55">
        <v>6</v>
      </c>
      <c r="BL137" t="s" s="55">
        <v>6</v>
      </c>
      <c r="BM137" s="56">
        <v>0.53125</v>
      </c>
      <c r="BN137" s="53">
        <v>230</v>
      </c>
      <c r="BO137" s="53">
        <v>234</v>
      </c>
      <c r="BP137" s="53">
        <v>317</v>
      </c>
      <c r="BQ137" s="53">
        <v>274</v>
      </c>
      <c r="BR137" s="53">
        <v>234</v>
      </c>
      <c r="BS137" s="53">
        <v>270</v>
      </c>
      <c r="BT137" s="53">
        <v>327</v>
      </c>
      <c r="BU137" s="53">
        <v>224</v>
      </c>
      <c r="BV137" s="53">
        <v>11</v>
      </c>
      <c r="BW137" s="53">
        <v>302</v>
      </c>
      <c r="BX137" s="53">
        <v>232</v>
      </c>
      <c r="BY137" s="54">
        <v>227</v>
      </c>
      <c r="BZ137" s="54">
        <v>289</v>
      </c>
      <c r="CA137" s="53">
        <v>246</v>
      </c>
      <c r="CB137" s="54">
        <v>146</v>
      </c>
      <c r="CC137" s="54">
        <v>156</v>
      </c>
      <c r="CD137" s="53">
        <v>192</v>
      </c>
      <c r="CE137" s="53">
        <v>222</v>
      </c>
      <c r="CF137" s="54">
        <v>209</v>
      </c>
      <c r="CG137" s="53">
        <v>157</v>
      </c>
      <c r="CH137" s="53">
        <v>235</v>
      </c>
      <c r="CI137" s="53">
        <v>237</v>
      </c>
      <c r="CJ137" s="53">
        <v>221</v>
      </c>
      <c r="CK137" s="53">
        <v>173</v>
      </c>
      <c r="CL137" s="53">
        <v>232</v>
      </c>
      <c r="CM137" s="53">
        <v>226</v>
      </c>
      <c r="CN137" s="53">
        <v>236</v>
      </c>
      <c r="CO137" s="53">
        <v>222</v>
      </c>
      <c r="CP137" s="53">
        <v>223</v>
      </c>
      <c r="CQ137" s="53">
        <v>227</v>
      </c>
      <c r="CR137" s="53">
        <v>222</v>
      </c>
      <c r="CS137" s="59">
        <f>(SUM(B137:AF137)+SUM(AH137:BL137)+SUM(BN137:CR137))/90</f>
        <v>200.722222222222</v>
      </c>
      <c r="CT137" s="60"/>
    </row>
    <row r="138" ht="18.5" customHeight="1">
      <c r="A138" s="52">
        <v>0.5520833333333334</v>
      </c>
      <c r="B138" s="54">
        <v>299</v>
      </c>
      <c r="C138" s="53">
        <v>239</v>
      </c>
      <c r="D138" s="54">
        <v>341</v>
      </c>
      <c r="E138" s="53">
        <v>331</v>
      </c>
      <c r="F138" s="54">
        <v>102</v>
      </c>
      <c r="G138" s="53">
        <v>26</v>
      </c>
      <c r="H138" s="54">
        <v>309</v>
      </c>
      <c r="I138" s="54">
        <v>159</v>
      </c>
      <c r="J138" s="54">
        <v>258</v>
      </c>
      <c r="K138" s="53">
        <v>291</v>
      </c>
      <c r="L138" s="54">
        <v>17</v>
      </c>
      <c r="M138" s="54">
        <v>153</v>
      </c>
      <c r="N138" s="54">
        <v>116</v>
      </c>
      <c r="O138" s="54">
        <v>156</v>
      </c>
      <c r="P138" s="53">
        <v>164</v>
      </c>
      <c r="Q138" s="53">
        <v>110</v>
      </c>
      <c r="R138" s="54">
        <v>186</v>
      </c>
      <c r="S138" s="54">
        <v>337</v>
      </c>
      <c r="T138" s="53">
        <v>22</v>
      </c>
      <c r="U138" s="54">
        <v>54</v>
      </c>
      <c r="V138" s="54">
        <v>141</v>
      </c>
      <c r="W138" s="53">
        <v>141</v>
      </c>
      <c r="X138" t="s" s="55">
        <v>6</v>
      </c>
      <c r="Y138" t="s" s="55">
        <v>6</v>
      </c>
      <c r="Z138" s="54">
        <v>329</v>
      </c>
      <c r="AA138" s="54">
        <v>284</v>
      </c>
      <c r="AB138" s="54">
        <v>238</v>
      </c>
      <c r="AC138" s="54">
        <v>309</v>
      </c>
      <c r="AD138" s="54">
        <v>313</v>
      </c>
      <c r="AE138" s="54">
        <v>294</v>
      </c>
      <c r="AF138" s="53">
        <v>255</v>
      </c>
      <c r="AG138" s="56">
        <v>0.5520833333333334</v>
      </c>
      <c r="AH138" s="54">
        <v>252</v>
      </c>
      <c r="AI138" s="54">
        <v>337</v>
      </c>
      <c r="AJ138" s="54">
        <v>346</v>
      </c>
      <c r="AK138" s="54">
        <v>30</v>
      </c>
      <c r="AL138" s="54">
        <v>2</v>
      </c>
      <c r="AM138" s="54">
        <v>230</v>
      </c>
      <c r="AN138" s="54">
        <v>239</v>
      </c>
      <c r="AO138" s="54">
        <v>223</v>
      </c>
      <c r="AP138" s="53">
        <v>220</v>
      </c>
      <c r="AQ138" s="53">
        <v>280</v>
      </c>
      <c r="AR138" s="54">
        <v>306</v>
      </c>
      <c r="AS138" s="54">
        <v>291</v>
      </c>
      <c r="AT138" s="54">
        <v>223</v>
      </c>
      <c r="AU138" s="53">
        <v>321</v>
      </c>
      <c r="AV138" t="s" s="55">
        <v>6</v>
      </c>
      <c r="AW138" t="s" s="55">
        <v>6</v>
      </c>
      <c r="AX138" t="s" s="55">
        <v>6</v>
      </c>
      <c r="AY138" t="s" s="55">
        <v>6</v>
      </c>
      <c r="AZ138" t="s" s="55">
        <v>6</v>
      </c>
      <c r="BA138" t="s" s="55">
        <v>6</v>
      </c>
      <c r="BB138" s="53">
        <v>16</v>
      </c>
      <c r="BC138" s="53">
        <v>234</v>
      </c>
      <c r="BD138" s="54">
        <v>246</v>
      </c>
      <c r="BE138" s="54">
        <v>238</v>
      </c>
      <c r="BF138" s="53">
        <v>303</v>
      </c>
      <c r="BG138" s="53">
        <v>337</v>
      </c>
      <c r="BH138" s="54">
        <v>222</v>
      </c>
      <c r="BI138" s="53">
        <v>285</v>
      </c>
      <c r="BJ138" s="53">
        <v>116</v>
      </c>
      <c r="BK138" t="s" s="55">
        <v>6</v>
      </c>
      <c r="BL138" t="s" s="55">
        <v>6</v>
      </c>
      <c r="BM138" s="56">
        <v>0.5520833333333334</v>
      </c>
      <c r="BN138" s="53">
        <v>229</v>
      </c>
      <c r="BO138" s="53">
        <v>218</v>
      </c>
      <c r="BP138" s="53">
        <v>299</v>
      </c>
      <c r="BQ138" s="53">
        <v>341</v>
      </c>
      <c r="BR138" s="53">
        <v>194</v>
      </c>
      <c r="BS138" s="53">
        <v>327</v>
      </c>
      <c r="BT138" s="53">
        <v>286</v>
      </c>
      <c r="BU138" s="53">
        <v>239</v>
      </c>
      <c r="BV138" s="53">
        <v>273</v>
      </c>
      <c r="BW138" s="53">
        <v>303</v>
      </c>
      <c r="BX138" s="53">
        <v>232</v>
      </c>
      <c r="BY138" s="53">
        <v>223</v>
      </c>
      <c r="BZ138" s="54">
        <v>330</v>
      </c>
      <c r="CA138" s="53">
        <v>290</v>
      </c>
      <c r="CB138" s="54">
        <v>198</v>
      </c>
      <c r="CC138" s="54">
        <v>147</v>
      </c>
      <c r="CD138" s="54">
        <v>208</v>
      </c>
      <c r="CE138" s="53">
        <v>222</v>
      </c>
      <c r="CF138" s="54">
        <v>200</v>
      </c>
      <c r="CG138" s="53">
        <v>199</v>
      </c>
      <c r="CH138" s="53">
        <v>242</v>
      </c>
      <c r="CI138" s="53">
        <v>226</v>
      </c>
      <c r="CJ138" s="53">
        <v>216</v>
      </c>
      <c r="CK138" s="53">
        <v>227</v>
      </c>
      <c r="CL138" s="53">
        <v>227</v>
      </c>
      <c r="CM138" s="53">
        <v>233</v>
      </c>
      <c r="CN138" s="53">
        <v>232</v>
      </c>
      <c r="CO138" s="53">
        <v>236</v>
      </c>
      <c r="CP138" s="53">
        <v>233</v>
      </c>
      <c r="CQ138" s="53">
        <v>234</v>
      </c>
      <c r="CR138" s="53">
        <v>237</v>
      </c>
      <c r="CS138" s="59">
        <f>(SUM(B138:AF138)+SUM(AH138:BL138)+SUM(BN138:CR138))/90</f>
        <v>208.577777777778</v>
      </c>
      <c r="CT138" s="60"/>
    </row>
    <row r="139" ht="18.5" customHeight="1">
      <c r="A139" s="52">
        <v>0.5729166666666666</v>
      </c>
      <c r="B139" s="54">
        <v>222</v>
      </c>
      <c r="C139" s="53">
        <v>255</v>
      </c>
      <c r="D139" s="54">
        <v>324</v>
      </c>
      <c r="E139" s="53">
        <v>35</v>
      </c>
      <c r="F139" s="54">
        <v>277</v>
      </c>
      <c r="G139" s="53">
        <v>165</v>
      </c>
      <c r="H139" s="54">
        <v>274</v>
      </c>
      <c r="I139" s="54">
        <v>3</v>
      </c>
      <c r="J139" s="54">
        <v>270</v>
      </c>
      <c r="K139" s="53">
        <v>333</v>
      </c>
      <c r="L139" s="54">
        <v>331</v>
      </c>
      <c r="M139" s="54">
        <v>247</v>
      </c>
      <c r="N139" s="54">
        <v>250</v>
      </c>
      <c r="O139" s="54">
        <v>59</v>
      </c>
      <c r="P139" s="54">
        <v>140</v>
      </c>
      <c r="Q139" s="53">
        <v>140</v>
      </c>
      <c r="R139" s="54">
        <v>117</v>
      </c>
      <c r="S139" s="53">
        <v>307</v>
      </c>
      <c r="T139" s="53">
        <v>147</v>
      </c>
      <c r="U139" s="54">
        <v>29</v>
      </c>
      <c r="V139" s="53">
        <v>129</v>
      </c>
      <c r="W139" s="53">
        <v>143</v>
      </c>
      <c r="X139" t="s" s="55">
        <v>6</v>
      </c>
      <c r="Y139" t="s" s="55">
        <v>6</v>
      </c>
      <c r="Z139" s="54">
        <v>270</v>
      </c>
      <c r="AA139" s="54">
        <v>143</v>
      </c>
      <c r="AB139" s="54">
        <v>180</v>
      </c>
      <c r="AC139" s="54">
        <v>218</v>
      </c>
      <c r="AD139" s="54">
        <v>279</v>
      </c>
      <c r="AE139" s="54">
        <v>255</v>
      </c>
      <c r="AF139" s="53">
        <v>296</v>
      </c>
      <c r="AG139" s="56">
        <v>0.5729166666666666</v>
      </c>
      <c r="AH139" s="54">
        <v>242</v>
      </c>
      <c r="AI139" s="54">
        <v>302</v>
      </c>
      <c r="AJ139" s="54">
        <v>6</v>
      </c>
      <c r="AK139" s="54">
        <v>354</v>
      </c>
      <c r="AL139" s="54">
        <v>24</v>
      </c>
      <c r="AM139" s="54">
        <v>235</v>
      </c>
      <c r="AN139" s="54">
        <v>218</v>
      </c>
      <c r="AO139" s="54">
        <v>184</v>
      </c>
      <c r="AP139" s="54">
        <v>210</v>
      </c>
      <c r="AQ139" s="53">
        <v>302</v>
      </c>
      <c r="AR139" s="54">
        <v>307</v>
      </c>
      <c r="AS139" s="54">
        <v>340</v>
      </c>
      <c r="AT139" s="54">
        <v>233</v>
      </c>
      <c r="AU139" s="53">
        <v>353</v>
      </c>
      <c r="AV139" t="s" s="55">
        <v>6</v>
      </c>
      <c r="AW139" t="s" s="55">
        <v>6</v>
      </c>
      <c r="AX139" t="s" s="55">
        <v>6</v>
      </c>
      <c r="AY139" t="s" s="55">
        <v>6</v>
      </c>
      <c r="AZ139" t="s" s="55">
        <v>6</v>
      </c>
      <c r="BA139" t="s" s="55">
        <v>6</v>
      </c>
      <c r="BB139" s="53">
        <v>305</v>
      </c>
      <c r="BC139" s="53">
        <v>240</v>
      </c>
      <c r="BD139" s="54">
        <v>229</v>
      </c>
      <c r="BE139" s="54">
        <v>281</v>
      </c>
      <c r="BF139" s="53">
        <v>324</v>
      </c>
      <c r="BG139" s="54">
        <v>304</v>
      </c>
      <c r="BH139" s="53">
        <v>209</v>
      </c>
      <c r="BI139" s="53">
        <v>337</v>
      </c>
      <c r="BJ139" s="53">
        <v>219</v>
      </c>
      <c r="BK139" t="s" s="55">
        <v>6</v>
      </c>
      <c r="BL139" t="s" s="55">
        <v>6</v>
      </c>
      <c r="BM139" s="56">
        <v>0.5729166666666666</v>
      </c>
      <c r="BN139" s="53">
        <v>217</v>
      </c>
      <c r="BO139" s="53">
        <v>210</v>
      </c>
      <c r="BP139" s="53">
        <v>311</v>
      </c>
      <c r="BQ139" s="53">
        <v>282</v>
      </c>
      <c r="BR139" s="53">
        <v>220</v>
      </c>
      <c r="BS139" s="53">
        <v>301</v>
      </c>
      <c r="BT139" s="53">
        <v>287</v>
      </c>
      <c r="BU139" s="53">
        <v>225</v>
      </c>
      <c r="BV139" s="53">
        <v>301</v>
      </c>
      <c r="BW139" s="53">
        <v>8</v>
      </c>
      <c r="BX139" s="53">
        <v>217</v>
      </c>
      <c r="BY139" s="53">
        <v>215</v>
      </c>
      <c r="BZ139" s="54">
        <v>278</v>
      </c>
      <c r="CA139" s="53">
        <v>29</v>
      </c>
      <c r="CB139" s="53">
        <v>222</v>
      </c>
      <c r="CC139" s="53">
        <v>160</v>
      </c>
      <c r="CD139" s="53">
        <v>230</v>
      </c>
      <c r="CE139" s="53">
        <v>222</v>
      </c>
      <c r="CF139" s="54">
        <v>227</v>
      </c>
      <c r="CG139" s="53">
        <v>211</v>
      </c>
      <c r="CH139" s="53">
        <v>230</v>
      </c>
      <c r="CI139" s="53">
        <v>229</v>
      </c>
      <c r="CJ139" s="53">
        <v>213</v>
      </c>
      <c r="CK139" s="53">
        <v>186</v>
      </c>
      <c r="CL139" s="53">
        <v>229</v>
      </c>
      <c r="CM139" s="53">
        <v>260</v>
      </c>
      <c r="CN139" s="53">
        <v>222</v>
      </c>
      <c r="CO139" s="53">
        <v>218</v>
      </c>
      <c r="CP139" s="53">
        <v>222</v>
      </c>
      <c r="CQ139" s="53">
        <v>217</v>
      </c>
      <c r="CR139" s="53">
        <v>232</v>
      </c>
      <c r="CS139" s="59">
        <f>(SUM(B139:AF139)+SUM(AH139:BL139)+SUM(BN139:CR139))/90</f>
        <v>204.744444444444</v>
      </c>
      <c r="CT139" s="60"/>
    </row>
    <row r="140" ht="18.5" customHeight="1">
      <c r="A140" s="52">
        <v>0.59375</v>
      </c>
      <c r="B140" s="53">
        <v>236</v>
      </c>
      <c r="C140" s="53">
        <v>260</v>
      </c>
      <c r="D140" s="54">
        <v>342</v>
      </c>
      <c r="E140" s="54">
        <v>307</v>
      </c>
      <c r="F140" s="53">
        <v>265</v>
      </c>
      <c r="G140" s="53">
        <v>270</v>
      </c>
      <c r="H140" s="54">
        <v>289</v>
      </c>
      <c r="I140" s="54">
        <v>270</v>
      </c>
      <c r="J140" s="54">
        <v>276</v>
      </c>
      <c r="K140" s="53">
        <v>284</v>
      </c>
      <c r="L140" s="54">
        <v>318</v>
      </c>
      <c r="M140" s="54">
        <v>252</v>
      </c>
      <c r="N140" s="54">
        <v>157</v>
      </c>
      <c r="O140" s="54">
        <v>139</v>
      </c>
      <c r="P140" s="54">
        <v>141</v>
      </c>
      <c r="Q140" s="53">
        <v>141</v>
      </c>
      <c r="R140" s="54">
        <v>130</v>
      </c>
      <c r="S140" s="54">
        <v>311</v>
      </c>
      <c r="T140" s="53">
        <v>358</v>
      </c>
      <c r="U140" s="54">
        <v>9</v>
      </c>
      <c r="V140" s="54">
        <v>113</v>
      </c>
      <c r="W140" s="53">
        <v>139</v>
      </c>
      <c r="X140" t="s" s="55">
        <v>6</v>
      </c>
      <c r="Y140" t="s" s="55">
        <v>6</v>
      </c>
      <c r="Z140" s="53">
        <v>282</v>
      </c>
      <c r="AA140" s="54">
        <v>32</v>
      </c>
      <c r="AB140" s="54">
        <v>202</v>
      </c>
      <c r="AC140" s="54">
        <v>321</v>
      </c>
      <c r="AD140" s="54">
        <v>318</v>
      </c>
      <c r="AE140" s="54">
        <v>258</v>
      </c>
      <c r="AF140" s="53">
        <v>311</v>
      </c>
      <c r="AG140" s="56">
        <v>0.59375</v>
      </c>
      <c r="AH140" s="54">
        <v>229</v>
      </c>
      <c r="AI140" s="54">
        <v>284</v>
      </c>
      <c r="AJ140" s="54">
        <v>301</v>
      </c>
      <c r="AK140" s="54">
        <v>12</v>
      </c>
      <c r="AL140" s="54">
        <v>327</v>
      </c>
      <c r="AM140" s="54">
        <v>213</v>
      </c>
      <c r="AN140" s="54">
        <v>302</v>
      </c>
      <c r="AO140" s="54">
        <v>217</v>
      </c>
      <c r="AP140" s="54">
        <v>259</v>
      </c>
      <c r="AQ140" s="54">
        <v>298</v>
      </c>
      <c r="AR140" s="54">
        <v>13</v>
      </c>
      <c r="AS140" s="54">
        <v>295</v>
      </c>
      <c r="AT140" s="54">
        <v>219</v>
      </c>
      <c r="AU140" s="53">
        <v>1</v>
      </c>
      <c r="AV140" t="s" s="55">
        <v>6</v>
      </c>
      <c r="AW140" t="s" s="55">
        <v>6</v>
      </c>
      <c r="AX140" t="s" s="55">
        <v>6</v>
      </c>
      <c r="AY140" t="s" s="55">
        <v>6</v>
      </c>
      <c r="AZ140" t="s" s="55">
        <v>6</v>
      </c>
      <c r="BA140" t="s" s="55">
        <v>6</v>
      </c>
      <c r="BB140" s="53">
        <v>5</v>
      </c>
      <c r="BC140" s="53">
        <v>221</v>
      </c>
      <c r="BD140" s="54">
        <v>237</v>
      </c>
      <c r="BE140" s="54">
        <v>13</v>
      </c>
      <c r="BF140" s="53">
        <v>293</v>
      </c>
      <c r="BG140" s="54">
        <v>323</v>
      </c>
      <c r="BH140" s="53">
        <v>210</v>
      </c>
      <c r="BI140" s="53">
        <v>251</v>
      </c>
      <c r="BJ140" s="53">
        <v>136</v>
      </c>
      <c r="BK140" t="s" s="55">
        <v>6</v>
      </c>
      <c r="BL140" t="s" s="55">
        <v>6</v>
      </c>
      <c r="BM140" s="56">
        <v>0.59375</v>
      </c>
      <c r="BN140" s="53">
        <v>234</v>
      </c>
      <c r="BO140" s="53">
        <v>308</v>
      </c>
      <c r="BP140" s="53">
        <v>306</v>
      </c>
      <c r="BQ140" s="53">
        <v>306</v>
      </c>
      <c r="BR140" s="53">
        <v>177</v>
      </c>
      <c r="BS140" s="53">
        <v>306</v>
      </c>
      <c r="BT140" s="53">
        <v>327</v>
      </c>
      <c r="BU140" s="53">
        <v>214</v>
      </c>
      <c r="BV140" s="53">
        <v>348</v>
      </c>
      <c r="BW140" s="53">
        <v>301</v>
      </c>
      <c r="BX140" s="53">
        <v>239</v>
      </c>
      <c r="BY140" s="53">
        <v>226</v>
      </c>
      <c r="BZ140" s="54">
        <v>322</v>
      </c>
      <c r="CA140" s="54">
        <v>291</v>
      </c>
      <c r="CB140" s="53">
        <v>173</v>
      </c>
      <c r="CC140" s="53">
        <v>124</v>
      </c>
      <c r="CD140" s="53">
        <v>231</v>
      </c>
      <c r="CE140" s="54">
        <v>230</v>
      </c>
      <c r="CF140" s="54">
        <v>233</v>
      </c>
      <c r="CG140" s="53">
        <v>214</v>
      </c>
      <c r="CH140" s="53">
        <v>225</v>
      </c>
      <c r="CI140" s="53">
        <v>228</v>
      </c>
      <c r="CJ140" s="53">
        <v>218</v>
      </c>
      <c r="CK140" s="53">
        <v>181</v>
      </c>
      <c r="CL140" s="53">
        <v>235</v>
      </c>
      <c r="CM140" s="53">
        <v>238</v>
      </c>
      <c r="CN140" s="53">
        <v>254</v>
      </c>
      <c r="CO140" s="53">
        <v>237</v>
      </c>
      <c r="CP140" s="53">
        <v>222</v>
      </c>
      <c r="CQ140" s="53">
        <v>231</v>
      </c>
      <c r="CR140" s="53">
        <v>215</v>
      </c>
      <c r="CS140" s="59">
        <f>(SUM(B140:AF140)+SUM(AH140:BL140)+SUM(BN140:CR140))/90</f>
        <v>210.933333333333</v>
      </c>
      <c r="CT140" s="60"/>
    </row>
    <row r="141" ht="18.5" customHeight="1">
      <c r="A141" s="52">
        <v>0.6145833333333334</v>
      </c>
      <c r="B141" s="54">
        <v>270</v>
      </c>
      <c r="C141" s="54">
        <v>270</v>
      </c>
      <c r="D141" s="54">
        <v>328</v>
      </c>
      <c r="E141" s="54">
        <v>2</v>
      </c>
      <c r="F141" s="53">
        <v>253</v>
      </c>
      <c r="G141" s="53">
        <v>288</v>
      </c>
      <c r="H141" s="54">
        <v>305</v>
      </c>
      <c r="I141" s="54">
        <v>341</v>
      </c>
      <c r="J141" s="53">
        <v>259</v>
      </c>
      <c r="K141" s="53">
        <v>45</v>
      </c>
      <c r="L141" s="54">
        <v>326</v>
      </c>
      <c r="M141" s="54">
        <v>277</v>
      </c>
      <c r="N141" s="54">
        <v>151</v>
      </c>
      <c r="O141" s="54">
        <v>153</v>
      </c>
      <c r="P141" s="54">
        <v>156</v>
      </c>
      <c r="Q141" s="53">
        <v>129</v>
      </c>
      <c r="R141" s="54">
        <v>153</v>
      </c>
      <c r="S141" s="53">
        <v>43</v>
      </c>
      <c r="T141" s="53">
        <v>262</v>
      </c>
      <c r="U141" s="54">
        <v>33</v>
      </c>
      <c r="V141" s="54">
        <v>154</v>
      </c>
      <c r="W141" s="53">
        <v>141</v>
      </c>
      <c r="X141" t="s" s="55">
        <v>6</v>
      </c>
      <c r="Y141" t="s" s="55">
        <v>6</v>
      </c>
      <c r="Z141" s="53">
        <v>270</v>
      </c>
      <c r="AA141" s="54">
        <v>160</v>
      </c>
      <c r="AB141" s="54">
        <v>232</v>
      </c>
      <c r="AC141" s="54">
        <v>334</v>
      </c>
      <c r="AD141" s="54">
        <v>28</v>
      </c>
      <c r="AE141" s="54">
        <v>241</v>
      </c>
      <c r="AF141" s="53">
        <v>343</v>
      </c>
      <c r="AG141" s="56">
        <v>0.6145833333333334</v>
      </c>
      <c r="AH141" s="54">
        <v>225</v>
      </c>
      <c r="AI141" s="54">
        <v>290</v>
      </c>
      <c r="AJ141" s="54">
        <v>322</v>
      </c>
      <c r="AK141" s="54">
        <v>301</v>
      </c>
      <c r="AL141" s="54">
        <v>11</v>
      </c>
      <c r="AM141" s="54">
        <v>248</v>
      </c>
      <c r="AN141" s="54">
        <v>254</v>
      </c>
      <c r="AO141" s="53">
        <v>210</v>
      </c>
      <c r="AP141" s="54">
        <v>212</v>
      </c>
      <c r="AQ141" s="53">
        <v>261</v>
      </c>
      <c r="AR141" s="54">
        <v>299</v>
      </c>
      <c r="AS141" s="53">
        <v>291</v>
      </c>
      <c r="AT141" s="54">
        <v>245</v>
      </c>
      <c r="AU141" s="53">
        <v>304</v>
      </c>
      <c r="AV141" t="s" s="55">
        <v>6</v>
      </c>
      <c r="AW141" t="s" s="55">
        <v>6</v>
      </c>
      <c r="AX141" t="s" s="55">
        <v>6</v>
      </c>
      <c r="AY141" t="s" s="55">
        <v>6</v>
      </c>
      <c r="AZ141" t="s" s="55">
        <v>6</v>
      </c>
      <c r="BA141" t="s" s="55">
        <v>6</v>
      </c>
      <c r="BB141" s="53">
        <v>307</v>
      </c>
      <c r="BC141" s="53">
        <v>224</v>
      </c>
      <c r="BD141" s="53">
        <v>225</v>
      </c>
      <c r="BE141" s="54">
        <v>281</v>
      </c>
      <c r="BF141" s="54">
        <v>302</v>
      </c>
      <c r="BG141" s="54">
        <v>306</v>
      </c>
      <c r="BH141" s="54">
        <v>230</v>
      </c>
      <c r="BI141" s="53">
        <v>280</v>
      </c>
      <c r="BJ141" s="53">
        <v>140</v>
      </c>
      <c r="BK141" t="s" s="55">
        <v>6</v>
      </c>
      <c r="BL141" t="s" s="55">
        <v>6</v>
      </c>
      <c r="BM141" s="56">
        <v>0.6145833333333334</v>
      </c>
      <c r="BN141" s="53">
        <v>233</v>
      </c>
      <c r="BO141" s="53">
        <v>236</v>
      </c>
      <c r="BP141" s="53">
        <v>308</v>
      </c>
      <c r="BQ141" s="53">
        <v>270</v>
      </c>
      <c r="BR141" s="53">
        <v>216</v>
      </c>
      <c r="BS141" s="53">
        <v>276</v>
      </c>
      <c r="BT141" s="53">
        <v>278</v>
      </c>
      <c r="BU141" s="53">
        <v>227</v>
      </c>
      <c r="BV141" s="53">
        <v>41</v>
      </c>
      <c r="BW141" s="53">
        <v>16</v>
      </c>
      <c r="BX141" s="53">
        <v>238</v>
      </c>
      <c r="BY141" s="53">
        <v>220</v>
      </c>
      <c r="BZ141" s="54">
        <v>352</v>
      </c>
      <c r="CA141" s="53">
        <v>2</v>
      </c>
      <c r="CB141" s="53">
        <v>227</v>
      </c>
      <c r="CC141" s="53">
        <v>156</v>
      </c>
      <c r="CD141" s="54">
        <v>231</v>
      </c>
      <c r="CE141" s="53">
        <v>231</v>
      </c>
      <c r="CF141" s="54">
        <v>230</v>
      </c>
      <c r="CG141" s="53">
        <v>213</v>
      </c>
      <c r="CH141" s="53">
        <v>224</v>
      </c>
      <c r="CI141" s="53">
        <v>239</v>
      </c>
      <c r="CJ141" s="53">
        <v>232</v>
      </c>
      <c r="CK141" s="53">
        <v>168</v>
      </c>
      <c r="CL141" s="53">
        <v>233</v>
      </c>
      <c r="CM141" s="53">
        <v>275</v>
      </c>
      <c r="CN141" s="53">
        <v>239</v>
      </c>
      <c r="CO141" s="53">
        <v>226</v>
      </c>
      <c r="CP141" s="53">
        <v>228</v>
      </c>
      <c r="CQ141" s="53">
        <v>220</v>
      </c>
      <c r="CR141" s="53">
        <v>149</v>
      </c>
      <c r="CS141" s="59">
        <f>(SUM(B141:AF141)+SUM(AH141:BL141)+SUM(BN141:CR141))/90</f>
        <v>203.877777777778</v>
      </c>
      <c r="CT141" s="60"/>
    </row>
    <row r="142" ht="18.5" customHeight="1">
      <c r="A142" s="52">
        <v>0.6354166666666666</v>
      </c>
      <c r="B142" s="54">
        <v>298</v>
      </c>
      <c r="C142" s="54">
        <v>270</v>
      </c>
      <c r="D142" s="54">
        <v>327</v>
      </c>
      <c r="E142" s="54">
        <v>322</v>
      </c>
      <c r="F142" s="53">
        <v>292</v>
      </c>
      <c r="G142" s="53">
        <v>302</v>
      </c>
      <c r="H142" s="54">
        <v>277</v>
      </c>
      <c r="I142" s="53">
        <v>292</v>
      </c>
      <c r="J142" s="53">
        <v>225</v>
      </c>
      <c r="K142" s="53">
        <v>225</v>
      </c>
      <c r="L142" s="54">
        <v>301</v>
      </c>
      <c r="M142" s="54">
        <v>295</v>
      </c>
      <c r="N142" s="54">
        <v>133</v>
      </c>
      <c r="O142" s="54">
        <v>142</v>
      </c>
      <c r="P142" s="53">
        <v>129</v>
      </c>
      <c r="Q142" s="53">
        <v>142</v>
      </c>
      <c r="R142" s="54">
        <v>270</v>
      </c>
      <c r="S142" s="53">
        <v>42</v>
      </c>
      <c r="T142" s="53">
        <v>301</v>
      </c>
      <c r="U142" s="54">
        <v>332</v>
      </c>
      <c r="V142" s="54">
        <v>145</v>
      </c>
      <c r="W142" s="54">
        <v>67</v>
      </c>
      <c r="X142" t="s" s="55">
        <v>6</v>
      </c>
      <c r="Y142" t="s" s="55">
        <v>6</v>
      </c>
      <c r="Z142" s="54">
        <v>270</v>
      </c>
      <c r="AA142" s="54">
        <v>223</v>
      </c>
      <c r="AB142" s="54">
        <v>219</v>
      </c>
      <c r="AC142" s="54">
        <v>297</v>
      </c>
      <c r="AD142" s="54">
        <v>303</v>
      </c>
      <c r="AE142" s="54">
        <v>289</v>
      </c>
      <c r="AF142" s="53">
        <v>284</v>
      </c>
      <c r="AG142" s="56">
        <v>0.6354166666666666</v>
      </c>
      <c r="AH142" s="54">
        <v>229</v>
      </c>
      <c r="AI142" s="54">
        <v>296</v>
      </c>
      <c r="AJ142" s="54">
        <v>331</v>
      </c>
      <c r="AK142" s="54">
        <v>11</v>
      </c>
      <c r="AL142" s="54">
        <v>67</v>
      </c>
      <c r="AM142" s="54">
        <v>213</v>
      </c>
      <c r="AN142" s="54">
        <v>231</v>
      </c>
      <c r="AO142" s="53">
        <v>217</v>
      </c>
      <c r="AP142" s="54">
        <v>242</v>
      </c>
      <c r="AQ142" s="53">
        <v>302</v>
      </c>
      <c r="AR142" s="53">
        <v>296</v>
      </c>
      <c r="AS142" s="53">
        <v>291</v>
      </c>
      <c r="AT142" s="54">
        <v>263</v>
      </c>
      <c r="AU142" s="53">
        <v>301</v>
      </c>
      <c r="AV142" t="s" s="55">
        <v>6</v>
      </c>
      <c r="AW142" t="s" s="55">
        <v>6</v>
      </c>
      <c r="AX142" t="s" s="55">
        <v>6</v>
      </c>
      <c r="AY142" t="s" s="55">
        <v>6</v>
      </c>
      <c r="AZ142" t="s" s="55">
        <v>6</v>
      </c>
      <c r="BA142" t="s" s="55">
        <v>6</v>
      </c>
      <c r="BB142" s="53">
        <v>16</v>
      </c>
      <c r="BC142" s="53">
        <v>229</v>
      </c>
      <c r="BD142" s="53">
        <v>270</v>
      </c>
      <c r="BE142" s="53">
        <v>277</v>
      </c>
      <c r="BF142" s="54">
        <v>275</v>
      </c>
      <c r="BG142" s="54">
        <v>299</v>
      </c>
      <c r="BH142" s="54">
        <v>236</v>
      </c>
      <c r="BI142" s="54">
        <v>289</v>
      </c>
      <c r="BJ142" s="53">
        <v>124</v>
      </c>
      <c r="BK142" t="s" s="55">
        <v>6</v>
      </c>
      <c r="BL142" t="s" s="55">
        <v>6</v>
      </c>
      <c r="BM142" s="56">
        <v>0.6354166666666666</v>
      </c>
      <c r="BN142" s="53">
        <v>216</v>
      </c>
      <c r="BO142" s="53">
        <v>290</v>
      </c>
      <c r="BP142" s="53">
        <v>335</v>
      </c>
      <c r="BQ142" s="53">
        <v>286</v>
      </c>
      <c r="BR142" s="53">
        <v>247</v>
      </c>
      <c r="BS142" s="53">
        <v>294</v>
      </c>
      <c r="BT142" s="53">
        <v>354</v>
      </c>
      <c r="BU142" s="53">
        <v>235</v>
      </c>
      <c r="BV142" s="53">
        <v>3</v>
      </c>
      <c r="BW142" s="53">
        <v>311</v>
      </c>
      <c r="BX142" s="53">
        <v>195</v>
      </c>
      <c r="BY142" s="53">
        <v>223</v>
      </c>
      <c r="BZ142" s="54">
        <v>291</v>
      </c>
      <c r="CA142" s="54">
        <v>226</v>
      </c>
      <c r="CB142" s="54">
        <v>207</v>
      </c>
      <c r="CC142" s="53">
        <v>152</v>
      </c>
      <c r="CD142" s="54">
        <v>229</v>
      </c>
      <c r="CE142" s="53">
        <v>221</v>
      </c>
      <c r="CF142" s="53">
        <v>224</v>
      </c>
      <c r="CG142" s="53">
        <v>236</v>
      </c>
      <c r="CH142" s="53">
        <v>231</v>
      </c>
      <c r="CI142" s="53">
        <v>229</v>
      </c>
      <c r="CJ142" s="53">
        <v>227</v>
      </c>
      <c r="CK142" s="53">
        <v>178</v>
      </c>
      <c r="CL142" s="53">
        <v>229</v>
      </c>
      <c r="CM142" s="53">
        <v>286</v>
      </c>
      <c r="CN142" s="53">
        <v>260</v>
      </c>
      <c r="CO142" s="53">
        <v>234</v>
      </c>
      <c r="CP142" s="53">
        <v>215</v>
      </c>
      <c r="CQ142" s="53">
        <v>221</v>
      </c>
      <c r="CR142" s="53">
        <v>210</v>
      </c>
      <c r="CS142" s="59">
        <f>(SUM(B142:AF142)+SUM(AH142:BL142)+SUM(BN142:CR142))/90</f>
        <v>217.933333333333</v>
      </c>
      <c r="CT142" s="60"/>
    </row>
    <row r="143" ht="18.5" customHeight="1">
      <c r="A143" s="52">
        <v>0.65625</v>
      </c>
      <c r="B143" s="54">
        <v>261</v>
      </c>
      <c r="C143" s="54">
        <v>270</v>
      </c>
      <c r="D143" s="54">
        <v>344</v>
      </c>
      <c r="E143" s="54">
        <v>324</v>
      </c>
      <c r="F143" s="53">
        <v>280</v>
      </c>
      <c r="G143" s="53">
        <v>286</v>
      </c>
      <c r="H143" s="54">
        <v>158</v>
      </c>
      <c r="I143" s="53">
        <v>297</v>
      </c>
      <c r="J143" s="53">
        <v>270</v>
      </c>
      <c r="K143" s="54">
        <v>300</v>
      </c>
      <c r="L143" s="54">
        <v>47</v>
      </c>
      <c r="M143" s="54">
        <v>304</v>
      </c>
      <c r="N143" s="54">
        <v>254</v>
      </c>
      <c r="O143" s="54">
        <v>202</v>
      </c>
      <c r="P143" s="54">
        <v>142</v>
      </c>
      <c r="Q143" s="53">
        <v>143</v>
      </c>
      <c r="R143" s="53">
        <v>206</v>
      </c>
      <c r="S143" s="53">
        <v>322</v>
      </c>
      <c r="T143" s="53">
        <v>306</v>
      </c>
      <c r="U143" s="54">
        <v>47</v>
      </c>
      <c r="V143" s="54">
        <v>20</v>
      </c>
      <c r="W143" s="53">
        <v>140</v>
      </c>
      <c r="X143" t="s" s="55">
        <v>6</v>
      </c>
      <c r="Y143" t="s" s="55">
        <v>6</v>
      </c>
      <c r="Z143" s="53">
        <v>303</v>
      </c>
      <c r="AA143" s="54">
        <v>147</v>
      </c>
      <c r="AB143" s="54">
        <v>254</v>
      </c>
      <c r="AC143" s="54">
        <v>299</v>
      </c>
      <c r="AD143" s="53">
        <v>320</v>
      </c>
      <c r="AE143" s="54">
        <v>292</v>
      </c>
      <c r="AF143" s="53">
        <v>229</v>
      </c>
      <c r="AG143" s="56">
        <v>0.65625</v>
      </c>
      <c r="AH143" s="54">
        <v>277</v>
      </c>
      <c r="AI143" s="54">
        <v>301</v>
      </c>
      <c r="AJ143" s="54">
        <v>329</v>
      </c>
      <c r="AK143" s="54">
        <v>13</v>
      </c>
      <c r="AL143" s="54">
        <v>111</v>
      </c>
      <c r="AM143" s="54">
        <v>181</v>
      </c>
      <c r="AN143" s="54">
        <v>242</v>
      </c>
      <c r="AO143" s="54">
        <v>216</v>
      </c>
      <c r="AP143" s="53">
        <v>250</v>
      </c>
      <c r="AQ143" s="53">
        <v>302</v>
      </c>
      <c r="AR143" s="54">
        <v>304</v>
      </c>
      <c r="AS143" s="53">
        <v>317</v>
      </c>
      <c r="AT143" s="54">
        <v>213</v>
      </c>
      <c r="AU143" s="53">
        <v>303</v>
      </c>
      <c r="AV143" t="s" s="55">
        <v>6</v>
      </c>
      <c r="AW143" t="s" s="55">
        <v>6</v>
      </c>
      <c r="AX143" t="s" s="55">
        <v>6</v>
      </c>
      <c r="AY143" t="s" s="55">
        <v>6</v>
      </c>
      <c r="AZ143" t="s" s="55">
        <v>6</v>
      </c>
      <c r="BA143" t="s" s="55">
        <v>6</v>
      </c>
      <c r="BB143" s="53">
        <v>356</v>
      </c>
      <c r="BC143" s="53">
        <v>231</v>
      </c>
      <c r="BD143" s="54">
        <v>243</v>
      </c>
      <c r="BE143" s="54">
        <v>250</v>
      </c>
      <c r="BF143" s="54">
        <v>279</v>
      </c>
      <c r="BG143" s="54">
        <v>333</v>
      </c>
      <c r="BH143" s="54">
        <v>252</v>
      </c>
      <c r="BI143" s="54">
        <v>264</v>
      </c>
      <c r="BJ143" s="53">
        <v>145</v>
      </c>
      <c r="BK143" t="s" s="55">
        <v>6</v>
      </c>
      <c r="BL143" t="s" s="55">
        <v>6</v>
      </c>
      <c r="BM143" s="56">
        <v>0.65625</v>
      </c>
      <c r="BN143" s="53">
        <v>235</v>
      </c>
      <c r="BO143" s="53">
        <v>266</v>
      </c>
      <c r="BP143" s="53">
        <v>235</v>
      </c>
      <c r="BQ143" s="53">
        <v>335</v>
      </c>
      <c r="BR143" s="53">
        <v>214</v>
      </c>
      <c r="BS143" s="53">
        <v>282</v>
      </c>
      <c r="BT143" s="53">
        <v>321</v>
      </c>
      <c r="BU143" s="53">
        <v>222</v>
      </c>
      <c r="BV143" s="53">
        <v>9</v>
      </c>
      <c r="BW143" s="53">
        <v>296</v>
      </c>
      <c r="BX143" s="53">
        <v>216</v>
      </c>
      <c r="BY143" s="53">
        <v>251</v>
      </c>
      <c r="BZ143" s="54">
        <v>288</v>
      </c>
      <c r="CA143" s="54">
        <v>280</v>
      </c>
      <c r="CB143" s="54">
        <v>117</v>
      </c>
      <c r="CC143" s="53">
        <v>203</v>
      </c>
      <c r="CD143" s="54">
        <v>237</v>
      </c>
      <c r="CE143" s="53">
        <v>246</v>
      </c>
      <c r="CF143" s="53">
        <v>227</v>
      </c>
      <c r="CG143" s="53">
        <v>112</v>
      </c>
      <c r="CH143" s="53">
        <v>223</v>
      </c>
      <c r="CI143" s="53">
        <v>229</v>
      </c>
      <c r="CJ143" s="53">
        <v>176</v>
      </c>
      <c r="CK143" s="53">
        <v>218</v>
      </c>
      <c r="CL143" s="53">
        <v>240</v>
      </c>
      <c r="CM143" s="53">
        <v>265</v>
      </c>
      <c r="CN143" s="53">
        <v>232</v>
      </c>
      <c r="CO143" s="53">
        <v>229</v>
      </c>
      <c r="CP143" s="53">
        <v>221</v>
      </c>
      <c r="CQ143" s="53">
        <v>226</v>
      </c>
      <c r="CR143" s="53">
        <v>212</v>
      </c>
      <c r="CS143" s="59">
        <f>(SUM(B143:AF143)+SUM(AH143:BL143)+SUM(BN143:CR143))/90</f>
        <v>217.133333333333</v>
      </c>
      <c r="CT143" s="60"/>
    </row>
    <row r="144" ht="18.5" customHeight="1">
      <c r="A144" s="52">
        <v>0.6770833333333334</v>
      </c>
      <c r="B144" s="54">
        <v>255</v>
      </c>
      <c r="C144" s="54">
        <v>270</v>
      </c>
      <c r="D144" s="54">
        <v>299</v>
      </c>
      <c r="E144" s="54">
        <v>27</v>
      </c>
      <c r="F144" s="53">
        <v>270</v>
      </c>
      <c r="G144" s="53">
        <v>286</v>
      </c>
      <c r="H144" s="54">
        <v>270</v>
      </c>
      <c r="I144" s="53">
        <v>270</v>
      </c>
      <c r="J144" s="53">
        <v>270</v>
      </c>
      <c r="K144" s="53">
        <v>337</v>
      </c>
      <c r="L144" s="54">
        <v>0</v>
      </c>
      <c r="M144" s="54">
        <v>289</v>
      </c>
      <c r="N144" s="54">
        <v>122</v>
      </c>
      <c r="O144" s="54">
        <v>132</v>
      </c>
      <c r="P144" s="54">
        <v>185</v>
      </c>
      <c r="Q144" s="54">
        <v>144</v>
      </c>
      <c r="R144" s="54">
        <v>280</v>
      </c>
      <c r="S144" s="54">
        <v>354</v>
      </c>
      <c r="T144" s="53">
        <v>295</v>
      </c>
      <c r="U144" s="53">
        <v>336</v>
      </c>
      <c r="V144" s="54">
        <v>133</v>
      </c>
      <c r="W144" s="53">
        <v>141</v>
      </c>
      <c r="X144" t="s" s="55">
        <v>6</v>
      </c>
      <c r="Y144" t="s" s="55">
        <v>6</v>
      </c>
      <c r="Z144" s="54">
        <v>279</v>
      </c>
      <c r="AA144" s="54">
        <v>225</v>
      </c>
      <c r="AB144" s="54">
        <v>248</v>
      </c>
      <c r="AC144" s="54">
        <v>296</v>
      </c>
      <c r="AD144" s="53">
        <v>303</v>
      </c>
      <c r="AE144" s="54">
        <v>220</v>
      </c>
      <c r="AF144" s="53">
        <v>234</v>
      </c>
      <c r="AG144" s="56">
        <v>0.6770833333333334</v>
      </c>
      <c r="AH144" s="54">
        <v>256</v>
      </c>
      <c r="AI144" s="54">
        <v>253</v>
      </c>
      <c r="AJ144" s="54">
        <v>321</v>
      </c>
      <c r="AK144" s="54">
        <v>47</v>
      </c>
      <c r="AL144" s="54">
        <v>344</v>
      </c>
      <c r="AM144" s="54">
        <v>236</v>
      </c>
      <c r="AN144" s="54">
        <v>223</v>
      </c>
      <c r="AO144" s="54">
        <v>222</v>
      </c>
      <c r="AP144" s="53">
        <v>223</v>
      </c>
      <c r="AQ144" s="54">
        <v>331</v>
      </c>
      <c r="AR144" s="53">
        <v>283</v>
      </c>
      <c r="AS144" s="53">
        <v>300</v>
      </c>
      <c r="AT144" s="54">
        <v>247</v>
      </c>
      <c r="AU144" s="53">
        <v>304</v>
      </c>
      <c r="AV144" t="s" s="55">
        <v>6</v>
      </c>
      <c r="AW144" t="s" s="55">
        <v>6</v>
      </c>
      <c r="AX144" t="s" s="55">
        <v>6</v>
      </c>
      <c r="AY144" t="s" s="55">
        <v>6</v>
      </c>
      <c r="AZ144" t="s" s="55">
        <v>6</v>
      </c>
      <c r="BA144" s="53">
        <v>206</v>
      </c>
      <c r="BB144" s="53">
        <v>307</v>
      </c>
      <c r="BC144" s="53">
        <v>214</v>
      </c>
      <c r="BD144" s="53">
        <v>258</v>
      </c>
      <c r="BE144" s="54">
        <v>277</v>
      </c>
      <c r="BF144" s="53">
        <v>279</v>
      </c>
      <c r="BG144" s="54">
        <v>309</v>
      </c>
      <c r="BH144" s="53">
        <v>232</v>
      </c>
      <c r="BI144" s="54">
        <v>260</v>
      </c>
      <c r="BJ144" s="53">
        <v>144</v>
      </c>
      <c r="BK144" t="s" s="55">
        <v>6</v>
      </c>
      <c r="BL144" t="s" s="55">
        <v>6</v>
      </c>
      <c r="BM144" s="56">
        <v>0.6770833333333334</v>
      </c>
      <c r="BN144" s="53">
        <v>225</v>
      </c>
      <c r="BO144" s="53">
        <v>274</v>
      </c>
      <c r="BP144" s="53">
        <v>265</v>
      </c>
      <c r="BQ144" s="53">
        <v>27</v>
      </c>
      <c r="BR144" s="53">
        <v>223</v>
      </c>
      <c r="BS144" s="53">
        <v>297</v>
      </c>
      <c r="BT144" s="53">
        <v>339</v>
      </c>
      <c r="BU144" s="53">
        <v>234</v>
      </c>
      <c r="BV144" s="53">
        <v>6</v>
      </c>
      <c r="BW144" s="53">
        <v>289</v>
      </c>
      <c r="BX144" s="53">
        <v>333</v>
      </c>
      <c r="BY144" s="53">
        <v>211</v>
      </c>
      <c r="BZ144" s="54">
        <v>304</v>
      </c>
      <c r="CA144" s="54">
        <v>278</v>
      </c>
      <c r="CB144" s="53">
        <v>201</v>
      </c>
      <c r="CC144" s="53">
        <v>212</v>
      </c>
      <c r="CD144" s="53">
        <v>255</v>
      </c>
      <c r="CE144" s="53">
        <v>225</v>
      </c>
      <c r="CF144" s="53">
        <v>233</v>
      </c>
      <c r="CG144" s="53">
        <v>233</v>
      </c>
      <c r="CH144" s="53">
        <v>222</v>
      </c>
      <c r="CI144" s="53">
        <v>220</v>
      </c>
      <c r="CJ144" s="53">
        <v>207</v>
      </c>
      <c r="CK144" s="53">
        <v>186</v>
      </c>
      <c r="CL144" s="53">
        <v>221</v>
      </c>
      <c r="CM144" s="53">
        <v>228</v>
      </c>
      <c r="CN144" s="53">
        <v>235</v>
      </c>
      <c r="CO144" s="53">
        <v>225</v>
      </c>
      <c r="CP144" s="53">
        <v>232</v>
      </c>
      <c r="CQ144" s="53">
        <v>223</v>
      </c>
      <c r="CR144" s="53">
        <v>228</v>
      </c>
      <c r="CS144" s="59">
        <f>(SUM(B144:AF144)+SUM(AH144:BL144)+SUM(BN144:CR144))/90</f>
        <v>221.522222222222</v>
      </c>
      <c r="CT144" s="60"/>
    </row>
    <row r="145" ht="18.5" customHeight="1">
      <c r="A145" s="52">
        <v>0.6979166666666666</v>
      </c>
      <c r="B145" s="54">
        <v>279</v>
      </c>
      <c r="C145" s="53">
        <v>264</v>
      </c>
      <c r="D145" s="54">
        <v>321</v>
      </c>
      <c r="E145" s="54">
        <v>1</v>
      </c>
      <c r="F145" s="53">
        <v>262</v>
      </c>
      <c r="G145" s="53">
        <v>303</v>
      </c>
      <c r="H145" s="54">
        <v>262</v>
      </c>
      <c r="I145" s="54">
        <v>297</v>
      </c>
      <c r="J145" s="53">
        <v>282</v>
      </c>
      <c r="K145" s="54">
        <v>277</v>
      </c>
      <c r="L145" s="54">
        <v>300</v>
      </c>
      <c r="M145" s="54">
        <v>287</v>
      </c>
      <c r="N145" s="54">
        <v>152</v>
      </c>
      <c r="O145" s="54">
        <v>128</v>
      </c>
      <c r="P145" s="54">
        <v>140</v>
      </c>
      <c r="Q145" s="54">
        <v>177</v>
      </c>
      <c r="R145" s="54">
        <v>308</v>
      </c>
      <c r="S145" s="54">
        <v>290</v>
      </c>
      <c r="T145" s="53">
        <v>305</v>
      </c>
      <c r="U145" s="54">
        <v>100</v>
      </c>
      <c r="V145" s="54">
        <v>149</v>
      </c>
      <c r="W145" s="53">
        <v>145</v>
      </c>
      <c r="X145" t="s" s="55">
        <v>6</v>
      </c>
      <c r="Y145" t="s" s="55">
        <v>6</v>
      </c>
      <c r="Z145" s="53">
        <v>270</v>
      </c>
      <c r="AA145" s="54">
        <v>210</v>
      </c>
      <c r="AB145" s="54">
        <v>219</v>
      </c>
      <c r="AC145" s="54">
        <v>295</v>
      </c>
      <c r="AD145" s="54">
        <v>305</v>
      </c>
      <c r="AE145" s="54">
        <v>270</v>
      </c>
      <c r="AF145" s="53">
        <v>245</v>
      </c>
      <c r="AG145" s="56">
        <v>0.6979166666666666</v>
      </c>
      <c r="AH145" s="54">
        <v>248</v>
      </c>
      <c r="AI145" s="54">
        <v>263</v>
      </c>
      <c r="AJ145" s="54">
        <v>296</v>
      </c>
      <c r="AK145" s="54">
        <v>42</v>
      </c>
      <c r="AL145" s="54">
        <v>15</v>
      </c>
      <c r="AM145" s="54">
        <v>217</v>
      </c>
      <c r="AN145" s="54">
        <v>301</v>
      </c>
      <c r="AO145" s="54">
        <v>156</v>
      </c>
      <c r="AP145" s="54">
        <v>222</v>
      </c>
      <c r="AQ145" s="54">
        <v>303</v>
      </c>
      <c r="AR145" s="53">
        <v>306</v>
      </c>
      <c r="AS145" s="53">
        <v>311</v>
      </c>
      <c r="AT145" s="54">
        <v>244</v>
      </c>
      <c r="AU145" s="53">
        <v>301</v>
      </c>
      <c r="AV145" t="s" s="55">
        <v>6</v>
      </c>
      <c r="AW145" t="s" s="55">
        <v>6</v>
      </c>
      <c r="AX145" t="s" s="55">
        <v>6</v>
      </c>
      <c r="AY145" t="s" s="55">
        <v>6</v>
      </c>
      <c r="AZ145" t="s" s="55">
        <v>6</v>
      </c>
      <c r="BA145" s="53">
        <v>281</v>
      </c>
      <c r="BB145" s="53">
        <v>226</v>
      </c>
      <c r="BC145" s="53">
        <v>239</v>
      </c>
      <c r="BD145" s="54">
        <v>246</v>
      </c>
      <c r="BE145" s="53">
        <v>288</v>
      </c>
      <c r="BF145" s="54">
        <v>304</v>
      </c>
      <c r="BG145" s="54">
        <v>1</v>
      </c>
      <c r="BH145" s="54">
        <v>224</v>
      </c>
      <c r="BI145" s="54">
        <v>235</v>
      </c>
      <c r="BJ145" s="53">
        <v>85</v>
      </c>
      <c r="BK145" t="s" s="55">
        <v>6</v>
      </c>
      <c r="BL145" t="s" s="55">
        <v>6</v>
      </c>
      <c r="BM145" s="56">
        <v>0.6979166666666666</v>
      </c>
      <c r="BN145" s="53">
        <v>227</v>
      </c>
      <c r="BO145" s="53">
        <v>301</v>
      </c>
      <c r="BP145" s="53">
        <v>251</v>
      </c>
      <c r="BQ145" s="53">
        <v>246</v>
      </c>
      <c r="BR145" s="53">
        <v>219</v>
      </c>
      <c r="BS145" s="53">
        <v>358</v>
      </c>
      <c r="BT145" s="53">
        <v>299</v>
      </c>
      <c r="BU145" s="53">
        <v>282</v>
      </c>
      <c r="BV145" s="53">
        <v>356</v>
      </c>
      <c r="BW145" s="53">
        <v>302</v>
      </c>
      <c r="BX145" s="53">
        <v>278</v>
      </c>
      <c r="BY145" s="53">
        <v>231</v>
      </c>
      <c r="BZ145" s="54">
        <v>297</v>
      </c>
      <c r="CA145" s="54">
        <v>301</v>
      </c>
      <c r="CB145" s="53">
        <v>213</v>
      </c>
      <c r="CC145" s="53">
        <v>161</v>
      </c>
      <c r="CD145" s="54">
        <v>234</v>
      </c>
      <c r="CE145" s="53">
        <v>223</v>
      </c>
      <c r="CF145" s="53">
        <v>222</v>
      </c>
      <c r="CG145" s="53">
        <v>219</v>
      </c>
      <c r="CH145" s="53">
        <v>217</v>
      </c>
      <c r="CI145" s="53">
        <v>236</v>
      </c>
      <c r="CJ145" s="53">
        <v>166</v>
      </c>
      <c r="CK145" s="53">
        <v>176</v>
      </c>
      <c r="CL145" s="53">
        <v>233</v>
      </c>
      <c r="CM145" s="53">
        <v>294</v>
      </c>
      <c r="CN145" s="53">
        <v>228</v>
      </c>
      <c r="CO145" s="53">
        <v>242</v>
      </c>
      <c r="CP145" s="53">
        <v>282</v>
      </c>
      <c r="CQ145" s="53">
        <v>209</v>
      </c>
      <c r="CR145" s="53">
        <v>221</v>
      </c>
      <c r="CS145" s="59">
        <f>(SUM(B145:AF145)+SUM(AH145:BL145)+SUM(BN145:CR145))/90</f>
        <v>221.344444444444</v>
      </c>
      <c r="CT145" s="60"/>
    </row>
    <row r="146" ht="18.5" customHeight="1">
      <c r="A146" s="52">
        <v>0.71875</v>
      </c>
      <c r="B146" s="54">
        <v>279</v>
      </c>
      <c r="C146" s="53">
        <v>270</v>
      </c>
      <c r="D146" s="54">
        <v>298</v>
      </c>
      <c r="E146" s="54">
        <v>301</v>
      </c>
      <c r="F146" s="53">
        <v>270</v>
      </c>
      <c r="G146" s="53">
        <v>300</v>
      </c>
      <c r="H146" s="54">
        <v>270</v>
      </c>
      <c r="I146" s="54">
        <v>290</v>
      </c>
      <c r="J146" s="54">
        <v>283</v>
      </c>
      <c r="K146" s="53">
        <v>288</v>
      </c>
      <c r="L146" s="54">
        <v>308</v>
      </c>
      <c r="M146" s="53">
        <v>270</v>
      </c>
      <c r="N146" s="54">
        <v>270</v>
      </c>
      <c r="O146" s="54">
        <v>178</v>
      </c>
      <c r="P146" s="54">
        <v>124</v>
      </c>
      <c r="Q146" s="54">
        <v>144</v>
      </c>
      <c r="R146" s="54">
        <v>7</v>
      </c>
      <c r="S146" s="54">
        <v>270</v>
      </c>
      <c r="T146" s="53">
        <v>29</v>
      </c>
      <c r="U146" s="54">
        <v>257</v>
      </c>
      <c r="V146" s="54">
        <v>212</v>
      </c>
      <c r="W146" s="53">
        <v>149</v>
      </c>
      <c r="X146" t="s" s="55">
        <v>6</v>
      </c>
      <c r="Y146" t="s" s="55">
        <v>6</v>
      </c>
      <c r="Z146" s="53">
        <v>270</v>
      </c>
      <c r="AA146" s="54">
        <v>186</v>
      </c>
      <c r="AB146" s="54">
        <v>216</v>
      </c>
      <c r="AC146" s="54">
        <v>270</v>
      </c>
      <c r="AD146" s="54">
        <v>277</v>
      </c>
      <c r="AE146" s="53">
        <v>233</v>
      </c>
      <c r="AF146" s="53">
        <v>270</v>
      </c>
      <c r="AG146" s="56">
        <v>0.71875</v>
      </c>
      <c r="AH146" s="54">
        <v>228</v>
      </c>
      <c r="AI146" s="54">
        <v>270</v>
      </c>
      <c r="AJ146" s="54">
        <v>240</v>
      </c>
      <c r="AK146" s="54">
        <v>42</v>
      </c>
      <c r="AL146" s="54">
        <v>327</v>
      </c>
      <c r="AM146" s="54">
        <v>247</v>
      </c>
      <c r="AN146" s="54">
        <v>232</v>
      </c>
      <c r="AO146" s="54">
        <v>178</v>
      </c>
      <c r="AP146" s="54">
        <v>237</v>
      </c>
      <c r="AQ146" s="54">
        <v>336</v>
      </c>
      <c r="AR146" s="54">
        <v>257</v>
      </c>
      <c r="AS146" s="53">
        <v>297</v>
      </c>
      <c r="AT146" s="54">
        <v>232</v>
      </c>
      <c r="AU146" s="53">
        <v>300</v>
      </c>
      <c r="AV146" t="s" s="55">
        <v>6</v>
      </c>
      <c r="AW146" t="s" s="55">
        <v>6</v>
      </c>
      <c r="AX146" t="s" s="55">
        <v>6</v>
      </c>
      <c r="AY146" t="s" s="55">
        <v>6</v>
      </c>
      <c r="AZ146" t="s" s="55">
        <v>6</v>
      </c>
      <c r="BA146" s="53">
        <v>221</v>
      </c>
      <c r="BB146" s="53">
        <v>285</v>
      </c>
      <c r="BC146" s="53">
        <v>246</v>
      </c>
      <c r="BD146" s="54">
        <v>228</v>
      </c>
      <c r="BE146" s="54">
        <v>303</v>
      </c>
      <c r="BF146" s="54">
        <v>288</v>
      </c>
      <c r="BG146" s="54">
        <v>6</v>
      </c>
      <c r="BH146" s="53">
        <v>217</v>
      </c>
      <c r="BI146" s="54">
        <v>242</v>
      </c>
      <c r="BJ146" s="53">
        <v>202</v>
      </c>
      <c r="BK146" t="s" s="55">
        <v>6</v>
      </c>
      <c r="BL146" t="s" s="55">
        <v>6</v>
      </c>
      <c r="BM146" s="56">
        <v>0.71875</v>
      </c>
      <c r="BN146" s="53">
        <v>227</v>
      </c>
      <c r="BO146" s="53">
        <v>295</v>
      </c>
      <c r="BP146" s="53">
        <v>238</v>
      </c>
      <c r="BQ146" s="53">
        <v>246</v>
      </c>
      <c r="BR146" s="53">
        <v>232</v>
      </c>
      <c r="BS146" s="53">
        <v>292</v>
      </c>
      <c r="BT146" s="53">
        <v>304</v>
      </c>
      <c r="BU146" s="53">
        <v>224</v>
      </c>
      <c r="BV146" s="53">
        <v>304</v>
      </c>
      <c r="BW146" s="53">
        <v>277</v>
      </c>
      <c r="BX146" s="53">
        <v>239</v>
      </c>
      <c r="BY146" s="53">
        <v>245</v>
      </c>
      <c r="BZ146" s="54">
        <v>303</v>
      </c>
      <c r="CA146" s="54">
        <v>356</v>
      </c>
      <c r="CB146" s="53">
        <v>144</v>
      </c>
      <c r="CC146" s="54">
        <v>221</v>
      </c>
      <c r="CD146" s="53">
        <v>251</v>
      </c>
      <c r="CE146" s="53">
        <v>220</v>
      </c>
      <c r="CF146" s="53">
        <v>226</v>
      </c>
      <c r="CG146" s="54">
        <v>243</v>
      </c>
      <c r="CH146" s="53">
        <v>223</v>
      </c>
      <c r="CI146" s="53">
        <v>248</v>
      </c>
      <c r="CJ146" s="53">
        <v>218</v>
      </c>
      <c r="CK146" s="53">
        <v>202</v>
      </c>
      <c r="CL146" s="53">
        <v>219</v>
      </c>
      <c r="CM146" s="53">
        <v>273</v>
      </c>
      <c r="CN146" s="53">
        <v>239</v>
      </c>
      <c r="CO146" s="53">
        <v>258</v>
      </c>
      <c r="CP146" s="53">
        <v>237</v>
      </c>
      <c r="CQ146" s="53">
        <v>299</v>
      </c>
      <c r="CR146" s="53">
        <v>227</v>
      </c>
      <c r="CS146" s="59">
        <f>(SUM(B146:AF146)+SUM(AH146:BL146)+SUM(BN146:CR146))/90</f>
        <v>224.222222222222</v>
      </c>
      <c r="CT146" s="60"/>
    </row>
    <row r="147" ht="18.5" customHeight="1">
      <c r="A147" s="52">
        <v>0.7395833333333334</v>
      </c>
      <c r="B147" s="53">
        <v>270</v>
      </c>
      <c r="C147" s="53">
        <v>270</v>
      </c>
      <c r="D147" s="54">
        <v>312</v>
      </c>
      <c r="E147" s="54">
        <v>305</v>
      </c>
      <c r="F147" s="53">
        <v>90</v>
      </c>
      <c r="G147" s="53">
        <v>270</v>
      </c>
      <c r="H147" s="54">
        <v>270</v>
      </c>
      <c r="I147" s="54">
        <v>282</v>
      </c>
      <c r="J147" s="54">
        <v>270</v>
      </c>
      <c r="K147" s="53">
        <v>270</v>
      </c>
      <c r="L147" s="54">
        <v>254</v>
      </c>
      <c r="M147" s="53">
        <v>260</v>
      </c>
      <c r="N147" s="54">
        <v>270</v>
      </c>
      <c r="O147" s="53">
        <v>223</v>
      </c>
      <c r="P147" s="54">
        <v>142</v>
      </c>
      <c r="Q147" s="54">
        <v>254</v>
      </c>
      <c r="R147" s="54">
        <v>41</v>
      </c>
      <c r="S147" s="53">
        <v>256</v>
      </c>
      <c r="T147" s="53">
        <v>294</v>
      </c>
      <c r="U147" s="53">
        <v>305</v>
      </c>
      <c r="V147" s="54">
        <v>188</v>
      </c>
      <c r="W147" s="54">
        <v>149</v>
      </c>
      <c r="X147" t="s" s="55">
        <v>6</v>
      </c>
      <c r="Y147" t="s" s="55">
        <v>6</v>
      </c>
      <c r="Z147" s="54">
        <v>270</v>
      </c>
      <c r="AA147" s="54">
        <v>203</v>
      </c>
      <c r="AB147" s="54">
        <v>184</v>
      </c>
      <c r="AC147" s="54">
        <v>245</v>
      </c>
      <c r="AD147" s="54">
        <v>299</v>
      </c>
      <c r="AE147" s="54">
        <v>232</v>
      </c>
      <c r="AF147" s="53">
        <v>233</v>
      </c>
      <c r="AG147" s="56">
        <v>0.7395833333333334</v>
      </c>
      <c r="AH147" s="54">
        <v>236</v>
      </c>
      <c r="AI147" s="54">
        <v>234</v>
      </c>
      <c r="AJ147" s="54">
        <v>265</v>
      </c>
      <c r="AK147" s="54">
        <v>325</v>
      </c>
      <c r="AL147" s="54">
        <v>239</v>
      </c>
      <c r="AM147" s="54">
        <v>251</v>
      </c>
      <c r="AN147" s="54">
        <v>240</v>
      </c>
      <c r="AO147" s="54">
        <v>244</v>
      </c>
      <c r="AP147" s="53">
        <v>255</v>
      </c>
      <c r="AQ147" s="54">
        <v>264</v>
      </c>
      <c r="AR147" s="53">
        <v>270</v>
      </c>
      <c r="AS147" s="54">
        <v>270</v>
      </c>
      <c r="AT147" s="54">
        <v>241</v>
      </c>
      <c r="AU147" s="53">
        <v>284</v>
      </c>
      <c r="AV147" t="s" s="55">
        <v>6</v>
      </c>
      <c r="AW147" t="s" s="55">
        <v>6</v>
      </c>
      <c r="AX147" t="s" s="55">
        <v>6</v>
      </c>
      <c r="AY147" t="s" s="55">
        <v>6</v>
      </c>
      <c r="AZ147" t="s" s="55">
        <v>6</v>
      </c>
      <c r="BA147" s="53">
        <v>234</v>
      </c>
      <c r="BB147" s="53">
        <v>277</v>
      </c>
      <c r="BC147" s="53">
        <v>234</v>
      </c>
      <c r="BD147" s="54">
        <v>224</v>
      </c>
      <c r="BE147" s="54">
        <v>248</v>
      </c>
      <c r="BF147" s="54">
        <v>276</v>
      </c>
      <c r="BG147" s="54">
        <v>357</v>
      </c>
      <c r="BH147" s="54">
        <v>255</v>
      </c>
      <c r="BI147" s="53">
        <v>250</v>
      </c>
      <c r="BJ147" s="53">
        <v>190</v>
      </c>
      <c r="BK147" t="s" s="55">
        <v>6</v>
      </c>
      <c r="BL147" t="s" s="55">
        <v>6</v>
      </c>
      <c r="BM147" s="56">
        <v>0.7395833333333334</v>
      </c>
      <c r="BN147" s="53">
        <v>248</v>
      </c>
      <c r="BO147" s="53">
        <v>297</v>
      </c>
      <c r="BP147" s="53">
        <v>214</v>
      </c>
      <c r="BQ147" s="53">
        <v>238</v>
      </c>
      <c r="BR147" s="53">
        <v>35</v>
      </c>
      <c r="BS147" s="53">
        <v>293</v>
      </c>
      <c r="BT147" s="53">
        <v>1</v>
      </c>
      <c r="BU147" s="53">
        <v>225</v>
      </c>
      <c r="BV147" s="53">
        <v>1</v>
      </c>
      <c r="BW147" s="53">
        <v>306</v>
      </c>
      <c r="BX147" s="53">
        <v>249</v>
      </c>
      <c r="BY147" s="53">
        <v>221</v>
      </c>
      <c r="BZ147" s="54">
        <v>293</v>
      </c>
      <c r="CA147" s="54">
        <v>299</v>
      </c>
      <c r="CB147" s="53">
        <v>209</v>
      </c>
      <c r="CC147" s="54">
        <v>199</v>
      </c>
      <c r="CD147" s="53">
        <v>248</v>
      </c>
      <c r="CE147" s="53">
        <v>220</v>
      </c>
      <c r="CF147" s="53">
        <v>237</v>
      </c>
      <c r="CG147" s="54">
        <v>236</v>
      </c>
      <c r="CH147" s="53">
        <v>233</v>
      </c>
      <c r="CI147" s="53">
        <v>231</v>
      </c>
      <c r="CJ147" s="53">
        <v>173</v>
      </c>
      <c r="CK147" s="53">
        <v>217</v>
      </c>
      <c r="CL147" s="53">
        <v>199</v>
      </c>
      <c r="CM147" s="53">
        <v>278</v>
      </c>
      <c r="CN147" s="53">
        <v>237</v>
      </c>
      <c r="CO147" s="53">
        <v>222</v>
      </c>
      <c r="CP147" s="53">
        <v>265</v>
      </c>
      <c r="CQ147" s="53">
        <v>233</v>
      </c>
      <c r="CR147" s="53">
        <v>215</v>
      </c>
      <c r="CS147" s="59">
        <f>(SUM(B147:AF147)+SUM(AH147:BL147)+SUM(BN147:CR147))/90</f>
        <v>220.511111111111</v>
      </c>
      <c r="CT147" s="60"/>
    </row>
    <row r="148" ht="18.5" customHeight="1">
      <c r="A148" s="52">
        <v>0.7604166666666666</v>
      </c>
      <c r="B148" s="53">
        <v>300</v>
      </c>
      <c r="C148" s="54">
        <v>270</v>
      </c>
      <c r="D148" s="54">
        <v>326</v>
      </c>
      <c r="E148" s="54">
        <v>343</v>
      </c>
      <c r="F148" s="53">
        <v>270</v>
      </c>
      <c r="G148" s="53">
        <v>291</v>
      </c>
      <c r="H148" s="53">
        <v>270</v>
      </c>
      <c r="I148" s="53">
        <v>313</v>
      </c>
      <c r="J148" s="54">
        <v>279</v>
      </c>
      <c r="K148" s="53">
        <v>308</v>
      </c>
      <c r="L148" s="54">
        <v>260</v>
      </c>
      <c r="M148" s="53">
        <v>270</v>
      </c>
      <c r="N148" s="54">
        <v>288</v>
      </c>
      <c r="O148" s="54">
        <v>263</v>
      </c>
      <c r="P148" s="54">
        <v>255</v>
      </c>
      <c r="Q148" s="54">
        <v>242</v>
      </c>
      <c r="R148" s="54">
        <v>42</v>
      </c>
      <c r="S148" s="54">
        <v>297</v>
      </c>
      <c r="T148" s="53">
        <v>255</v>
      </c>
      <c r="U148" s="54">
        <v>270</v>
      </c>
      <c r="V148" s="54">
        <v>140</v>
      </c>
      <c r="W148" s="53">
        <v>177</v>
      </c>
      <c r="X148" t="s" s="55">
        <v>6</v>
      </c>
      <c r="Y148" t="s" s="55">
        <v>6</v>
      </c>
      <c r="Z148" s="54">
        <v>153</v>
      </c>
      <c r="AA148" s="54">
        <v>233</v>
      </c>
      <c r="AB148" s="54">
        <v>205</v>
      </c>
      <c r="AC148" s="54">
        <v>310</v>
      </c>
      <c r="AD148" s="53">
        <v>270</v>
      </c>
      <c r="AE148" s="53">
        <v>238</v>
      </c>
      <c r="AF148" s="53">
        <v>223</v>
      </c>
      <c r="AG148" s="56">
        <v>0.7604166666666666</v>
      </c>
      <c r="AH148" s="54">
        <v>244</v>
      </c>
      <c r="AI148" s="54">
        <v>253</v>
      </c>
      <c r="AJ148" s="54">
        <v>253</v>
      </c>
      <c r="AK148" s="54">
        <v>350</v>
      </c>
      <c r="AL148" s="53">
        <v>301</v>
      </c>
      <c r="AM148" s="54">
        <v>242</v>
      </c>
      <c r="AN148" s="54">
        <v>240</v>
      </c>
      <c r="AO148" s="54">
        <v>227</v>
      </c>
      <c r="AP148" s="53">
        <v>262</v>
      </c>
      <c r="AQ148" s="54">
        <v>299</v>
      </c>
      <c r="AR148" s="54">
        <v>244</v>
      </c>
      <c r="AS148" s="54">
        <v>236</v>
      </c>
      <c r="AT148" s="54">
        <v>234</v>
      </c>
      <c r="AU148" s="53">
        <v>225</v>
      </c>
      <c r="AV148" t="s" s="55">
        <v>6</v>
      </c>
      <c r="AW148" t="s" s="55">
        <v>6</v>
      </c>
      <c r="AX148" t="s" s="55">
        <v>6</v>
      </c>
      <c r="AY148" t="s" s="55">
        <v>6</v>
      </c>
      <c r="AZ148" t="s" s="55">
        <v>6</v>
      </c>
      <c r="BA148" s="53">
        <v>230</v>
      </c>
      <c r="BB148" s="53">
        <v>280</v>
      </c>
      <c r="BC148" s="53">
        <v>236</v>
      </c>
      <c r="BD148" s="54">
        <v>237</v>
      </c>
      <c r="BE148" s="53">
        <v>218</v>
      </c>
      <c r="BF148" s="53">
        <v>232</v>
      </c>
      <c r="BG148" s="54">
        <v>297</v>
      </c>
      <c r="BH148" s="53">
        <v>239</v>
      </c>
      <c r="BI148" s="53">
        <v>243</v>
      </c>
      <c r="BJ148" s="53">
        <v>111</v>
      </c>
      <c r="BK148" t="s" s="55">
        <v>6</v>
      </c>
      <c r="BL148" t="s" s="55">
        <v>6</v>
      </c>
      <c r="BM148" s="56">
        <v>0.7604166666666666</v>
      </c>
      <c r="BN148" s="53">
        <v>223</v>
      </c>
      <c r="BO148" s="53">
        <v>287</v>
      </c>
      <c r="BP148" s="53">
        <v>239</v>
      </c>
      <c r="BQ148" s="53">
        <v>227</v>
      </c>
      <c r="BR148" s="53">
        <v>42</v>
      </c>
      <c r="BS148" s="53">
        <v>250</v>
      </c>
      <c r="BT148" s="53">
        <v>348</v>
      </c>
      <c r="BU148" s="53">
        <v>236</v>
      </c>
      <c r="BV148" s="53">
        <v>323</v>
      </c>
      <c r="BW148" s="53">
        <v>301</v>
      </c>
      <c r="BX148" s="53">
        <v>249</v>
      </c>
      <c r="BY148" s="53">
        <v>241</v>
      </c>
      <c r="BZ148" s="54">
        <v>236</v>
      </c>
      <c r="CA148" s="53">
        <v>288</v>
      </c>
      <c r="CB148" s="53">
        <v>126</v>
      </c>
      <c r="CC148" s="54">
        <v>160</v>
      </c>
      <c r="CD148" s="53">
        <v>246</v>
      </c>
      <c r="CE148" s="54">
        <v>238</v>
      </c>
      <c r="CF148" s="53">
        <v>239</v>
      </c>
      <c r="CG148" s="54">
        <v>225</v>
      </c>
      <c r="CH148" s="53">
        <v>232</v>
      </c>
      <c r="CI148" s="53">
        <v>238</v>
      </c>
      <c r="CJ148" s="53">
        <v>197</v>
      </c>
      <c r="CK148" s="53">
        <v>213</v>
      </c>
      <c r="CL148" s="53">
        <v>144</v>
      </c>
      <c r="CM148" s="53">
        <v>239</v>
      </c>
      <c r="CN148" s="53">
        <v>233</v>
      </c>
      <c r="CO148" s="53">
        <v>244</v>
      </c>
      <c r="CP148" s="53">
        <v>250</v>
      </c>
      <c r="CQ148" s="53">
        <v>225</v>
      </c>
      <c r="CR148" s="53">
        <v>230</v>
      </c>
      <c r="CS148" s="59">
        <f>(SUM(B148:AF148)+SUM(AH148:BL148)+SUM(BN148:CR148))/90</f>
        <v>227.366666666667</v>
      </c>
      <c r="CT148" s="60"/>
    </row>
    <row r="149" ht="18.5" customHeight="1">
      <c r="A149" s="52">
        <v>0.78125</v>
      </c>
      <c r="B149" s="53">
        <v>289</v>
      </c>
      <c r="C149" s="53">
        <v>295</v>
      </c>
      <c r="D149" s="54">
        <v>302</v>
      </c>
      <c r="E149" s="54">
        <v>325</v>
      </c>
      <c r="F149" s="53">
        <v>280</v>
      </c>
      <c r="G149" s="53">
        <v>299</v>
      </c>
      <c r="H149" s="54">
        <v>299</v>
      </c>
      <c r="I149" s="54">
        <v>288</v>
      </c>
      <c r="J149" s="54">
        <v>289</v>
      </c>
      <c r="K149" s="54">
        <v>270</v>
      </c>
      <c r="L149" s="54">
        <v>259</v>
      </c>
      <c r="M149" s="54">
        <v>280</v>
      </c>
      <c r="N149" s="54">
        <v>247</v>
      </c>
      <c r="O149" s="54">
        <v>253</v>
      </c>
      <c r="P149" s="54">
        <v>270</v>
      </c>
      <c r="Q149" s="54">
        <v>106</v>
      </c>
      <c r="R149" s="53">
        <v>46</v>
      </c>
      <c r="S149" s="53">
        <v>249</v>
      </c>
      <c r="T149" s="53">
        <v>258</v>
      </c>
      <c r="U149" s="54">
        <v>15</v>
      </c>
      <c r="V149" s="54">
        <v>159</v>
      </c>
      <c r="W149" s="54">
        <v>165</v>
      </c>
      <c r="X149" t="s" s="55">
        <v>6</v>
      </c>
      <c r="Y149" t="s" s="55">
        <v>6</v>
      </c>
      <c r="Z149" s="54">
        <v>197</v>
      </c>
      <c r="AA149" s="54">
        <v>317</v>
      </c>
      <c r="AB149" s="54">
        <v>223</v>
      </c>
      <c r="AC149" s="54">
        <v>309</v>
      </c>
      <c r="AD149" s="53">
        <v>292</v>
      </c>
      <c r="AE149" s="53">
        <v>241</v>
      </c>
      <c r="AF149" s="53">
        <v>243</v>
      </c>
      <c r="AG149" s="56">
        <v>0.78125</v>
      </c>
      <c r="AH149" s="54">
        <v>249</v>
      </c>
      <c r="AI149" s="54">
        <v>239</v>
      </c>
      <c r="AJ149" s="54">
        <v>300</v>
      </c>
      <c r="AK149" s="54">
        <v>37</v>
      </c>
      <c r="AL149" s="54">
        <v>233</v>
      </c>
      <c r="AM149" s="54">
        <v>225</v>
      </c>
      <c r="AN149" s="54">
        <v>239</v>
      </c>
      <c r="AO149" s="54">
        <v>228</v>
      </c>
      <c r="AP149" s="53">
        <v>239</v>
      </c>
      <c r="AQ149" s="53">
        <v>308</v>
      </c>
      <c r="AR149" s="54">
        <v>296</v>
      </c>
      <c r="AS149" s="54">
        <v>275</v>
      </c>
      <c r="AT149" s="54">
        <v>249</v>
      </c>
      <c r="AU149" s="53">
        <v>239</v>
      </c>
      <c r="AV149" t="s" s="55">
        <v>6</v>
      </c>
      <c r="AW149" t="s" s="55">
        <v>6</v>
      </c>
      <c r="AX149" t="s" s="55">
        <v>6</v>
      </c>
      <c r="AY149" t="s" s="55">
        <v>6</v>
      </c>
      <c r="AZ149" t="s" s="55">
        <v>6</v>
      </c>
      <c r="BA149" s="53">
        <v>228</v>
      </c>
      <c r="BB149" s="53">
        <v>226</v>
      </c>
      <c r="BC149" s="53">
        <v>233</v>
      </c>
      <c r="BD149" s="54">
        <v>246</v>
      </c>
      <c r="BE149" s="53">
        <v>235</v>
      </c>
      <c r="BF149" s="53">
        <v>235</v>
      </c>
      <c r="BG149" s="54">
        <v>322</v>
      </c>
      <c r="BH149" s="54">
        <v>225</v>
      </c>
      <c r="BI149" s="53">
        <v>235</v>
      </c>
      <c r="BJ149" s="53">
        <v>181</v>
      </c>
      <c r="BK149" t="s" s="55">
        <v>6</v>
      </c>
      <c r="BL149" t="s" s="55">
        <v>6</v>
      </c>
      <c r="BM149" s="56">
        <v>0.78125</v>
      </c>
      <c r="BN149" s="53">
        <v>220</v>
      </c>
      <c r="BO149" s="53">
        <v>300</v>
      </c>
      <c r="BP149" s="53">
        <v>235</v>
      </c>
      <c r="BQ149" s="53">
        <v>230</v>
      </c>
      <c r="BR149" s="53">
        <v>17</v>
      </c>
      <c r="BS149" s="53">
        <v>283</v>
      </c>
      <c r="BT149" s="53">
        <v>344</v>
      </c>
      <c r="BU149" s="53">
        <v>236</v>
      </c>
      <c r="BV149" s="53">
        <v>347</v>
      </c>
      <c r="BW149" s="53">
        <v>289</v>
      </c>
      <c r="BX149" s="53">
        <v>232</v>
      </c>
      <c r="BY149" s="53">
        <v>233</v>
      </c>
      <c r="BZ149" s="54">
        <v>216</v>
      </c>
      <c r="CA149" s="54">
        <v>262</v>
      </c>
      <c r="CB149" s="53">
        <v>203</v>
      </c>
      <c r="CC149" s="53">
        <v>211</v>
      </c>
      <c r="CD149" s="53">
        <v>246</v>
      </c>
      <c r="CE149" s="54">
        <v>243</v>
      </c>
      <c r="CF149" s="53">
        <v>222</v>
      </c>
      <c r="CG149" s="53">
        <v>229</v>
      </c>
      <c r="CH149" s="53">
        <v>234</v>
      </c>
      <c r="CI149" s="53">
        <v>246</v>
      </c>
      <c r="CJ149" s="53">
        <v>203</v>
      </c>
      <c r="CK149" s="53">
        <v>201</v>
      </c>
      <c r="CL149" s="53">
        <v>147</v>
      </c>
      <c r="CM149" s="53">
        <v>253</v>
      </c>
      <c r="CN149" s="53">
        <v>236</v>
      </c>
      <c r="CO149" s="53">
        <v>245</v>
      </c>
      <c r="CP149" s="53">
        <v>280</v>
      </c>
      <c r="CQ149" s="53">
        <v>231</v>
      </c>
      <c r="CR149" s="53">
        <v>224</v>
      </c>
      <c r="CS149" s="59">
        <f>(SUM(B149:AF149)+SUM(AH149:BL149)+SUM(BN149:CR149))/90</f>
        <v>223.166666666667</v>
      </c>
      <c r="CT149" s="60"/>
    </row>
    <row r="150" ht="18.5" customHeight="1">
      <c r="A150" s="52">
        <v>0.8020833333333334</v>
      </c>
      <c r="B150" s="53">
        <v>270</v>
      </c>
      <c r="C150" s="53">
        <v>270</v>
      </c>
      <c r="D150" s="54">
        <v>302</v>
      </c>
      <c r="E150" s="54">
        <v>300</v>
      </c>
      <c r="F150" s="53">
        <v>291</v>
      </c>
      <c r="G150" s="53">
        <v>280</v>
      </c>
      <c r="H150" s="53">
        <v>286</v>
      </c>
      <c r="I150" s="54">
        <v>285</v>
      </c>
      <c r="J150" s="53">
        <v>270</v>
      </c>
      <c r="K150" s="53">
        <v>301</v>
      </c>
      <c r="L150" s="54">
        <v>310</v>
      </c>
      <c r="M150" s="53">
        <v>278</v>
      </c>
      <c r="N150" s="54">
        <v>279</v>
      </c>
      <c r="O150" s="54">
        <v>301</v>
      </c>
      <c r="P150" s="54">
        <v>253</v>
      </c>
      <c r="Q150" s="54">
        <v>233</v>
      </c>
      <c r="R150" s="54">
        <v>296</v>
      </c>
      <c r="S150" s="54">
        <v>270</v>
      </c>
      <c r="T150" s="53">
        <v>245</v>
      </c>
      <c r="U150" s="53">
        <v>262</v>
      </c>
      <c r="V150" s="54">
        <v>143</v>
      </c>
      <c r="W150" s="53">
        <v>133</v>
      </c>
      <c r="X150" t="s" s="55">
        <v>6</v>
      </c>
      <c r="Y150" t="s" s="55">
        <v>6</v>
      </c>
      <c r="Z150" s="53">
        <v>134</v>
      </c>
      <c r="AA150" s="54">
        <v>226</v>
      </c>
      <c r="AB150" s="54">
        <v>201</v>
      </c>
      <c r="AC150" s="54">
        <v>297</v>
      </c>
      <c r="AD150" s="53">
        <v>288</v>
      </c>
      <c r="AE150" s="54">
        <v>303</v>
      </c>
      <c r="AF150" s="53">
        <v>277</v>
      </c>
      <c r="AG150" s="56">
        <v>0.8020833333333334</v>
      </c>
      <c r="AH150" s="54">
        <v>240</v>
      </c>
      <c r="AI150" s="54">
        <v>245</v>
      </c>
      <c r="AJ150" s="54">
        <v>236</v>
      </c>
      <c r="AK150" s="54">
        <v>343</v>
      </c>
      <c r="AL150" s="54">
        <v>244</v>
      </c>
      <c r="AM150" s="54">
        <v>234</v>
      </c>
      <c r="AN150" s="54">
        <v>239</v>
      </c>
      <c r="AO150" s="53">
        <v>236</v>
      </c>
      <c r="AP150" s="53">
        <v>261</v>
      </c>
      <c r="AQ150" s="53">
        <v>251</v>
      </c>
      <c r="AR150" s="54">
        <v>250</v>
      </c>
      <c r="AS150" s="61">
        <v>245</v>
      </c>
      <c r="AT150" s="54">
        <v>247</v>
      </c>
      <c r="AU150" s="53">
        <v>242</v>
      </c>
      <c r="AV150" t="s" s="55">
        <v>6</v>
      </c>
      <c r="AW150" t="s" s="55">
        <v>6</v>
      </c>
      <c r="AX150" t="s" s="55">
        <v>6</v>
      </c>
      <c r="AY150" t="s" s="55">
        <v>6</v>
      </c>
      <c r="AZ150" t="s" s="55">
        <v>6</v>
      </c>
      <c r="BA150" s="53">
        <v>242</v>
      </c>
      <c r="BB150" s="53">
        <v>229</v>
      </c>
      <c r="BC150" s="53">
        <v>227</v>
      </c>
      <c r="BD150" s="54">
        <v>225</v>
      </c>
      <c r="BE150" s="53">
        <v>246</v>
      </c>
      <c r="BF150" s="53">
        <v>217</v>
      </c>
      <c r="BG150" s="54">
        <v>342</v>
      </c>
      <c r="BH150" s="54">
        <v>321</v>
      </c>
      <c r="BI150" s="54">
        <v>230</v>
      </c>
      <c r="BJ150" s="53">
        <v>142</v>
      </c>
      <c r="BK150" t="s" s="55">
        <v>6</v>
      </c>
      <c r="BL150" t="s" s="55">
        <v>6</v>
      </c>
      <c r="BM150" s="56">
        <v>0.8020833333333334</v>
      </c>
      <c r="BN150" s="53">
        <v>229</v>
      </c>
      <c r="BO150" s="53">
        <v>293</v>
      </c>
      <c r="BP150" s="53">
        <v>237</v>
      </c>
      <c r="BQ150" s="53">
        <v>229</v>
      </c>
      <c r="BR150" s="53">
        <v>355</v>
      </c>
      <c r="BS150" s="53">
        <v>255</v>
      </c>
      <c r="BT150" s="53">
        <v>347</v>
      </c>
      <c r="BU150" s="53">
        <v>222</v>
      </c>
      <c r="BV150" s="53">
        <v>36</v>
      </c>
      <c r="BW150" s="53">
        <v>242</v>
      </c>
      <c r="BX150" s="53">
        <v>187</v>
      </c>
      <c r="BY150" s="53">
        <v>233</v>
      </c>
      <c r="BZ150" s="54">
        <v>233</v>
      </c>
      <c r="CA150" s="53">
        <v>239</v>
      </c>
      <c r="CB150" s="53">
        <v>226</v>
      </c>
      <c r="CC150" s="53">
        <v>229</v>
      </c>
      <c r="CD150" s="53">
        <v>242</v>
      </c>
      <c r="CE150" s="54">
        <v>236</v>
      </c>
      <c r="CF150" s="53">
        <v>248</v>
      </c>
      <c r="CG150" s="54">
        <v>223</v>
      </c>
      <c r="CH150" s="53">
        <v>240</v>
      </c>
      <c r="CI150" s="53">
        <v>227</v>
      </c>
      <c r="CJ150" s="53">
        <v>227</v>
      </c>
      <c r="CK150" s="53">
        <v>199</v>
      </c>
      <c r="CL150" s="53">
        <v>232</v>
      </c>
      <c r="CM150" s="53">
        <v>237</v>
      </c>
      <c r="CN150" s="53">
        <v>221</v>
      </c>
      <c r="CO150" s="53">
        <v>234</v>
      </c>
      <c r="CP150" s="53">
        <v>270</v>
      </c>
      <c r="CQ150" s="53">
        <v>243</v>
      </c>
      <c r="CR150" s="53">
        <v>229</v>
      </c>
      <c r="CS150" s="59">
        <f>(SUM(B150:AF150)+SUM(AH150:BL150)+SUM(BN150:CR150))/90</f>
        <v>231.311111111111</v>
      </c>
      <c r="CT150" s="60"/>
    </row>
    <row r="151" ht="18.5" customHeight="1">
      <c r="A151" s="52">
        <v>0.8229166666666666</v>
      </c>
      <c r="B151" s="53">
        <v>287</v>
      </c>
      <c r="C151" s="54">
        <v>297</v>
      </c>
      <c r="D151" s="54">
        <v>332</v>
      </c>
      <c r="E151" s="54">
        <v>302</v>
      </c>
      <c r="F151" s="53">
        <v>284</v>
      </c>
      <c r="G151" s="53">
        <v>270</v>
      </c>
      <c r="H151" s="54">
        <v>270</v>
      </c>
      <c r="I151" s="54">
        <v>288</v>
      </c>
      <c r="J151" s="54">
        <v>260</v>
      </c>
      <c r="K151" s="54">
        <v>270</v>
      </c>
      <c r="L151" s="53">
        <v>310</v>
      </c>
      <c r="M151" s="53">
        <v>143</v>
      </c>
      <c r="N151" s="54">
        <v>270</v>
      </c>
      <c r="O151" s="54">
        <v>254</v>
      </c>
      <c r="P151" s="54">
        <v>270</v>
      </c>
      <c r="Q151" s="54">
        <v>248</v>
      </c>
      <c r="R151" s="53">
        <v>320</v>
      </c>
      <c r="S151" s="53">
        <v>253</v>
      </c>
      <c r="T151" s="53">
        <v>244</v>
      </c>
      <c r="U151" s="53">
        <v>141</v>
      </c>
      <c r="V151" s="54">
        <v>138</v>
      </c>
      <c r="W151" s="53">
        <v>152</v>
      </c>
      <c r="X151" t="s" s="55">
        <v>6</v>
      </c>
      <c r="Y151" t="s" s="55">
        <v>6</v>
      </c>
      <c r="Z151" s="54">
        <v>151</v>
      </c>
      <c r="AA151" s="54">
        <v>236</v>
      </c>
      <c r="AB151" s="54">
        <v>214</v>
      </c>
      <c r="AC151" s="54">
        <v>299</v>
      </c>
      <c r="AD151" s="53">
        <v>293</v>
      </c>
      <c r="AE151" s="53">
        <v>231</v>
      </c>
      <c r="AF151" s="53">
        <v>270</v>
      </c>
      <c r="AG151" s="56">
        <v>0.8229166666666666</v>
      </c>
      <c r="AH151" s="54">
        <v>252</v>
      </c>
      <c r="AI151" s="54">
        <v>270</v>
      </c>
      <c r="AJ151" s="54">
        <v>230</v>
      </c>
      <c r="AK151" s="54">
        <v>346</v>
      </c>
      <c r="AL151" s="54">
        <v>247</v>
      </c>
      <c r="AM151" s="53">
        <v>226</v>
      </c>
      <c r="AN151" s="54">
        <v>242</v>
      </c>
      <c r="AO151" s="54">
        <v>227</v>
      </c>
      <c r="AP151" s="54">
        <v>239</v>
      </c>
      <c r="AQ151" s="54">
        <v>282</v>
      </c>
      <c r="AR151" s="54">
        <v>252</v>
      </c>
      <c r="AS151" s="54">
        <v>234</v>
      </c>
      <c r="AT151" s="54">
        <v>248</v>
      </c>
      <c r="AU151" s="53">
        <v>233</v>
      </c>
      <c r="AV151" t="s" s="55">
        <v>6</v>
      </c>
      <c r="AW151" t="s" s="55">
        <v>6</v>
      </c>
      <c r="AX151" t="s" s="55">
        <v>6</v>
      </c>
      <c r="AY151" t="s" s="55">
        <v>6</v>
      </c>
      <c r="AZ151" t="s" s="55">
        <v>6</v>
      </c>
      <c r="BA151" s="53">
        <v>236</v>
      </c>
      <c r="BB151" s="53">
        <v>219</v>
      </c>
      <c r="BC151" s="53">
        <v>232</v>
      </c>
      <c r="BD151" s="54">
        <v>220</v>
      </c>
      <c r="BE151" s="53">
        <v>251</v>
      </c>
      <c r="BF151" s="53">
        <v>232</v>
      </c>
      <c r="BG151" s="54">
        <v>298</v>
      </c>
      <c r="BH151" s="54">
        <v>258</v>
      </c>
      <c r="BI151" s="54">
        <v>239</v>
      </c>
      <c r="BJ151" s="53">
        <v>207</v>
      </c>
      <c r="BK151" t="s" s="55">
        <v>6</v>
      </c>
      <c r="BL151" t="s" s="55">
        <v>6</v>
      </c>
      <c r="BM151" s="56">
        <v>0.8229166666666666</v>
      </c>
      <c r="BN151" s="53">
        <v>236</v>
      </c>
      <c r="BO151" s="53">
        <v>320</v>
      </c>
      <c r="BP151" s="53">
        <v>227</v>
      </c>
      <c r="BQ151" s="53">
        <v>238</v>
      </c>
      <c r="BR151" s="53">
        <v>48</v>
      </c>
      <c r="BS151" s="53">
        <v>287</v>
      </c>
      <c r="BT151" s="53">
        <v>324</v>
      </c>
      <c r="BU151" s="53">
        <v>239</v>
      </c>
      <c r="BV151" s="53">
        <v>302</v>
      </c>
      <c r="BW151" s="53">
        <v>250</v>
      </c>
      <c r="BX151" s="53">
        <v>233</v>
      </c>
      <c r="BY151" s="53">
        <v>250</v>
      </c>
      <c r="BZ151" s="54">
        <v>227</v>
      </c>
      <c r="CA151" s="54">
        <v>265</v>
      </c>
      <c r="CB151" s="53">
        <v>208</v>
      </c>
      <c r="CC151" s="54">
        <v>139</v>
      </c>
      <c r="CD151" s="53">
        <v>217</v>
      </c>
      <c r="CE151" s="53">
        <v>248</v>
      </c>
      <c r="CF151" s="53">
        <v>238</v>
      </c>
      <c r="CG151" s="54">
        <v>230</v>
      </c>
      <c r="CH151" s="53">
        <v>234</v>
      </c>
      <c r="CI151" s="53">
        <v>233</v>
      </c>
      <c r="CJ151" s="53">
        <v>227</v>
      </c>
      <c r="CK151" s="53">
        <v>104</v>
      </c>
      <c r="CL151" s="53">
        <v>222</v>
      </c>
      <c r="CM151" s="53">
        <v>234</v>
      </c>
      <c r="CN151" s="53">
        <v>236</v>
      </c>
      <c r="CO151" s="53">
        <v>217</v>
      </c>
      <c r="CP151" s="53">
        <v>238</v>
      </c>
      <c r="CQ151" s="53">
        <v>250</v>
      </c>
      <c r="CR151" s="53">
        <v>226</v>
      </c>
      <c r="CS151" s="59">
        <f>(SUM(B151:AF151)+SUM(AH151:BL151)+SUM(BN151:CR151))/90</f>
        <v>226.266666666667</v>
      </c>
      <c r="CT151" s="60"/>
    </row>
    <row r="152" ht="18.5" customHeight="1">
      <c r="A152" s="52">
        <v>0.84375</v>
      </c>
      <c r="B152" s="53">
        <v>270</v>
      </c>
      <c r="C152" s="54">
        <v>270</v>
      </c>
      <c r="D152" s="54">
        <v>334</v>
      </c>
      <c r="E152" s="54">
        <v>6</v>
      </c>
      <c r="F152" s="53">
        <v>270</v>
      </c>
      <c r="G152" s="53">
        <v>302</v>
      </c>
      <c r="H152" s="54">
        <v>345</v>
      </c>
      <c r="I152" s="54">
        <v>297</v>
      </c>
      <c r="J152" s="53">
        <v>156</v>
      </c>
      <c r="K152" s="53">
        <v>294</v>
      </c>
      <c r="L152" s="53">
        <v>250</v>
      </c>
      <c r="M152" s="53">
        <v>249</v>
      </c>
      <c r="N152" s="54">
        <v>270</v>
      </c>
      <c r="O152" s="54">
        <v>225</v>
      </c>
      <c r="P152" s="54">
        <v>248</v>
      </c>
      <c r="Q152" s="54">
        <v>201</v>
      </c>
      <c r="R152" s="54">
        <v>329</v>
      </c>
      <c r="S152" s="53">
        <v>270</v>
      </c>
      <c r="T152" s="53">
        <v>259</v>
      </c>
      <c r="U152" s="54">
        <v>123</v>
      </c>
      <c r="V152" s="54">
        <v>163</v>
      </c>
      <c r="W152" s="53">
        <v>151</v>
      </c>
      <c r="X152" t="s" s="55">
        <v>6</v>
      </c>
      <c r="Y152" t="s" s="55">
        <v>6</v>
      </c>
      <c r="Z152" s="53">
        <v>288</v>
      </c>
      <c r="AA152" s="54">
        <v>246</v>
      </c>
      <c r="AB152" s="54">
        <v>220</v>
      </c>
      <c r="AC152" s="54">
        <v>298</v>
      </c>
      <c r="AD152" s="53">
        <v>347</v>
      </c>
      <c r="AE152" s="53">
        <v>291</v>
      </c>
      <c r="AF152" s="53">
        <v>270</v>
      </c>
      <c r="AG152" s="56">
        <v>0.84375</v>
      </c>
      <c r="AH152" s="53">
        <v>255</v>
      </c>
      <c r="AI152" s="54">
        <v>258</v>
      </c>
      <c r="AJ152" s="54">
        <v>243</v>
      </c>
      <c r="AK152" s="54">
        <v>44</v>
      </c>
      <c r="AL152" s="54">
        <v>227</v>
      </c>
      <c r="AM152" s="53">
        <v>208</v>
      </c>
      <c r="AN152" s="53">
        <v>225</v>
      </c>
      <c r="AO152" s="54">
        <v>230</v>
      </c>
      <c r="AP152" s="54">
        <v>242</v>
      </c>
      <c r="AQ152" s="53">
        <v>280</v>
      </c>
      <c r="AR152" s="54">
        <v>258</v>
      </c>
      <c r="AS152" s="54">
        <v>239</v>
      </c>
      <c r="AT152" s="53">
        <v>263</v>
      </c>
      <c r="AU152" s="53">
        <v>230</v>
      </c>
      <c r="AV152" t="s" s="55">
        <v>6</v>
      </c>
      <c r="AW152" t="s" s="55">
        <v>6</v>
      </c>
      <c r="AX152" t="s" s="55">
        <v>6</v>
      </c>
      <c r="AY152" t="s" s="55">
        <v>6</v>
      </c>
      <c r="AZ152" t="s" s="55">
        <v>6</v>
      </c>
      <c r="BA152" s="53">
        <v>232</v>
      </c>
      <c r="BB152" s="53">
        <v>243</v>
      </c>
      <c r="BC152" s="53">
        <v>239</v>
      </c>
      <c r="BD152" s="54">
        <v>229</v>
      </c>
      <c r="BE152" s="53">
        <v>237</v>
      </c>
      <c r="BF152" s="53">
        <v>227</v>
      </c>
      <c r="BG152" s="53">
        <v>328</v>
      </c>
      <c r="BH152" s="54">
        <v>234</v>
      </c>
      <c r="BI152" s="54">
        <v>221</v>
      </c>
      <c r="BJ152" s="53">
        <v>202</v>
      </c>
      <c r="BK152" t="s" s="55">
        <v>6</v>
      </c>
      <c r="BL152" t="s" s="55">
        <v>6</v>
      </c>
      <c r="BM152" s="56">
        <v>0.84375</v>
      </c>
      <c r="BN152" s="53">
        <v>227</v>
      </c>
      <c r="BO152" s="53">
        <v>305</v>
      </c>
      <c r="BP152" s="53">
        <v>246</v>
      </c>
      <c r="BQ152" s="53">
        <v>256</v>
      </c>
      <c r="BR152" s="53">
        <v>302</v>
      </c>
      <c r="BS152" s="53">
        <v>263</v>
      </c>
      <c r="BT152" s="53">
        <v>28</v>
      </c>
      <c r="BU152" s="53">
        <v>233</v>
      </c>
      <c r="BV152" s="53">
        <v>304</v>
      </c>
      <c r="BW152" s="53">
        <v>270</v>
      </c>
      <c r="BX152" s="53">
        <v>233</v>
      </c>
      <c r="BY152" s="53">
        <v>244</v>
      </c>
      <c r="BZ152" s="54">
        <v>240</v>
      </c>
      <c r="CA152" s="54">
        <v>303</v>
      </c>
      <c r="CB152" s="53">
        <v>206</v>
      </c>
      <c r="CC152" s="53">
        <v>205</v>
      </c>
      <c r="CD152" s="53">
        <v>251</v>
      </c>
      <c r="CE152" s="53">
        <v>230</v>
      </c>
      <c r="CF152" s="53">
        <v>228</v>
      </c>
      <c r="CG152" s="54">
        <v>236</v>
      </c>
      <c r="CH152" s="53">
        <v>232</v>
      </c>
      <c r="CI152" s="53">
        <v>232</v>
      </c>
      <c r="CJ152" s="53">
        <v>196</v>
      </c>
      <c r="CK152" s="53">
        <v>208</v>
      </c>
      <c r="CL152" s="53">
        <v>192</v>
      </c>
      <c r="CM152" s="53">
        <v>248</v>
      </c>
      <c r="CN152" s="53">
        <v>223</v>
      </c>
      <c r="CO152" s="53">
        <v>233</v>
      </c>
      <c r="CP152" s="53">
        <v>242</v>
      </c>
      <c r="CQ152" s="53">
        <v>245</v>
      </c>
      <c r="CR152" s="53">
        <v>228</v>
      </c>
      <c r="CS152" s="59">
        <f>(SUM(B152:AF152)+SUM(AH152:BL152)+SUM(BN152:CR152))/90</f>
        <v>223.611111111111</v>
      </c>
      <c r="CT152" s="60"/>
    </row>
    <row r="153" ht="18.5" customHeight="1">
      <c r="A153" s="52">
        <v>0.8645833333333334</v>
      </c>
      <c r="B153" s="53">
        <v>262</v>
      </c>
      <c r="C153" s="53">
        <v>270</v>
      </c>
      <c r="D153" s="54">
        <v>331</v>
      </c>
      <c r="E153" s="53">
        <v>342</v>
      </c>
      <c r="F153" s="53">
        <v>270</v>
      </c>
      <c r="G153" s="53">
        <v>282</v>
      </c>
      <c r="H153" s="54">
        <v>270</v>
      </c>
      <c r="I153" s="53">
        <v>261</v>
      </c>
      <c r="J153" s="54">
        <v>249</v>
      </c>
      <c r="K153" s="53">
        <v>288</v>
      </c>
      <c r="L153" s="53">
        <v>250</v>
      </c>
      <c r="M153" s="53">
        <v>270</v>
      </c>
      <c r="N153" s="54">
        <v>270</v>
      </c>
      <c r="O153" s="53">
        <v>113</v>
      </c>
      <c r="P153" s="54">
        <v>270</v>
      </c>
      <c r="Q153" s="54">
        <v>142</v>
      </c>
      <c r="R153" s="53">
        <v>287</v>
      </c>
      <c r="S153" s="53">
        <v>255</v>
      </c>
      <c r="T153" s="53">
        <v>270</v>
      </c>
      <c r="U153" s="53">
        <v>161</v>
      </c>
      <c r="V153" s="53">
        <v>140</v>
      </c>
      <c r="W153" s="54">
        <v>127</v>
      </c>
      <c r="X153" t="s" s="55">
        <v>6</v>
      </c>
      <c r="Y153" t="s" s="55">
        <v>6</v>
      </c>
      <c r="Z153" s="53">
        <v>260</v>
      </c>
      <c r="AA153" s="54">
        <v>298</v>
      </c>
      <c r="AB153" s="54">
        <v>251</v>
      </c>
      <c r="AC153" s="54">
        <v>304</v>
      </c>
      <c r="AD153" s="53">
        <v>235</v>
      </c>
      <c r="AE153" s="54">
        <v>302</v>
      </c>
      <c r="AF153" s="53">
        <v>250</v>
      </c>
      <c r="AG153" s="56">
        <v>0.8645833333333334</v>
      </c>
      <c r="AH153" s="53">
        <v>247</v>
      </c>
      <c r="AI153" s="54">
        <v>251</v>
      </c>
      <c r="AJ153" s="54">
        <v>243</v>
      </c>
      <c r="AK153" s="54">
        <v>3</v>
      </c>
      <c r="AL153" s="54">
        <v>202</v>
      </c>
      <c r="AM153" s="53">
        <v>160</v>
      </c>
      <c r="AN153" s="53">
        <v>244</v>
      </c>
      <c r="AO153" s="54">
        <v>232</v>
      </c>
      <c r="AP153" s="54">
        <v>250</v>
      </c>
      <c r="AQ153" s="53">
        <v>258</v>
      </c>
      <c r="AR153" s="54">
        <v>249</v>
      </c>
      <c r="AS153" s="54">
        <v>226</v>
      </c>
      <c r="AT153" s="53">
        <v>231</v>
      </c>
      <c r="AU153" s="53">
        <v>243</v>
      </c>
      <c r="AV153" t="s" s="55">
        <v>6</v>
      </c>
      <c r="AW153" t="s" s="55">
        <v>6</v>
      </c>
      <c r="AX153" t="s" s="55">
        <v>6</v>
      </c>
      <c r="AY153" t="s" s="55">
        <v>6</v>
      </c>
      <c r="AZ153" t="s" s="55">
        <v>6</v>
      </c>
      <c r="BA153" s="53">
        <v>240</v>
      </c>
      <c r="BB153" s="53">
        <v>255</v>
      </c>
      <c r="BC153" s="53">
        <v>234</v>
      </c>
      <c r="BD153" s="54">
        <v>227</v>
      </c>
      <c r="BE153" s="53">
        <v>239</v>
      </c>
      <c r="BF153" s="53">
        <v>238</v>
      </c>
      <c r="BG153" s="53">
        <v>321</v>
      </c>
      <c r="BH153" s="54">
        <v>225</v>
      </c>
      <c r="BI153" s="53">
        <v>228</v>
      </c>
      <c r="BJ153" s="53">
        <v>201</v>
      </c>
      <c r="BK153" t="s" s="55">
        <v>6</v>
      </c>
      <c r="BL153" t="s" s="55">
        <v>6</v>
      </c>
      <c r="BM153" s="56">
        <v>0.8645833333333334</v>
      </c>
      <c r="BN153" s="53">
        <v>231</v>
      </c>
      <c r="BO153" s="53">
        <v>292</v>
      </c>
      <c r="BP153" s="53">
        <v>303</v>
      </c>
      <c r="BQ153" s="53">
        <v>231</v>
      </c>
      <c r="BR153" s="53">
        <v>331</v>
      </c>
      <c r="BS153" s="53">
        <v>276</v>
      </c>
      <c r="BT153" s="53">
        <v>234</v>
      </c>
      <c r="BU153" s="53">
        <v>230</v>
      </c>
      <c r="BV153" s="53">
        <v>283</v>
      </c>
      <c r="BW153" s="53">
        <v>301</v>
      </c>
      <c r="BX153" s="53">
        <v>239</v>
      </c>
      <c r="BY153" s="53">
        <v>237</v>
      </c>
      <c r="BZ153" s="53">
        <v>235</v>
      </c>
      <c r="CA153" s="54">
        <v>0</v>
      </c>
      <c r="CB153" s="53">
        <v>175</v>
      </c>
      <c r="CC153" s="53">
        <v>143</v>
      </c>
      <c r="CD153" s="53">
        <v>253</v>
      </c>
      <c r="CE153" s="53">
        <v>246</v>
      </c>
      <c r="CF153" s="53">
        <v>244</v>
      </c>
      <c r="CG153" s="54">
        <v>244</v>
      </c>
      <c r="CH153" s="53">
        <v>252</v>
      </c>
      <c r="CI153" s="53">
        <v>222</v>
      </c>
      <c r="CJ153" s="53">
        <v>187</v>
      </c>
      <c r="CK153" s="53">
        <v>201</v>
      </c>
      <c r="CL153" s="53">
        <v>90</v>
      </c>
      <c r="CM153" s="53">
        <v>241</v>
      </c>
      <c r="CN153" s="53">
        <v>227</v>
      </c>
      <c r="CO153" s="53">
        <v>243</v>
      </c>
      <c r="CP153" s="53">
        <v>238</v>
      </c>
      <c r="CQ153" s="53">
        <v>232</v>
      </c>
      <c r="CR153" s="53">
        <v>226</v>
      </c>
      <c r="CS153" s="59">
        <f>(SUM(B153:AF153)+SUM(AH153:BL153)+SUM(BN153:CR153))/90</f>
        <v>220.155555555556</v>
      </c>
      <c r="CT153" s="60"/>
    </row>
    <row r="154" ht="18.5" customHeight="1">
      <c r="A154" s="52">
        <v>0.8854166666666666</v>
      </c>
      <c r="B154" s="53">
        <v>260</v>
      </c>
      <c r="C154" s="53">
        <v>270</v>
      </c>
      <c r="D154" s="54">
        <v>334</v>
      </c>
      <c r="E154" s="53">
        <v>350</v>
      </c>
      <c r="F154" s="53">
        <v>235</v>
      </c>
      <c r="G154" s="53">
        <v>270</v>
      </c>
      <c r="H154" s="53">
        <v>292</v>
      </c>
      <c r="I154" s="53">
        <v>250</v>
      </c>
      <c r="J154" s="54">
        <v>159</v>
      </c>
      <c r="K154" s="53">
        <v>243</v>
      </c>
      <c r="L154" s="53">
        <v>244</v>
      </c>
      <c r="M154" s="53">
        <v>254</v>
      </c>
      <c r="N154" s="54">
        <v>298</v>
      </c>
      <c r="O154" s="53">
        <v>270</v>
      </c>
      <c r="P154" s="54">
        <v>185</v>
      </c>
      <c r="Q154" s="53">
        <v>217</v>
      </c>
      <c r="R154" s="53">
        <v>295</v>
      </c>
      <c r="S154" s="53">
        <v>252</v>
      </c>
      <c r="T154" s="53">
        <v>261</v>
      </c>
      <c r="U154" s="54">
        <v>129</v>
      </c>
      <c r="V154" s="53">
        <v>147</v>
      </c>
      <c r="W154" s="54">
        <v>146</v>
      </c>
      <c r="X154" t="s" s="55">
        <v>6</v>
      </c>
      <c r="Y154" t="s" s="55">
        <v>6</v>
      </c>
      <c r="Z154" s="53">
        <v>297</v>
      </c>
      <c r="AA154" s="54">
        <v>305</v>
      </c>
      <c r="AB154" s="54">
        <v>231</v>
      </c>
      <c r="AC154" s="54">
        <v>300</v>
      </c>
      <c r="AD154" s="53">
        <v>303</v>
      </c>
      <c r="AE154" s="53">
        <v>295</v>
      </c>
      <c r="AF154" s="53">
        <v>247</v>
      </c>
      <c r="AG154" s="56">
        <v>0.8854166666666666</v>
      </c>
      <c r="AH154" s="54">
        <v>328</v>
      </c>
      <c r="AI154" s="54">
        <v>243</v>
      </c>
      <c r="AJ154" s="54">
        <v>230</v>
      </c>
      <c r="AK154" s="54">
        <v>25</v>
      </c>
      <c r="AL154" s="54">
        <v>232</v>
      </c>
      <c r="AM154" s="53">
        <v>229</v>
      </c>
      <c r="AN154" s="53">
        <v>252</v>
      </c>
      <c r="AO154" s="53">
        <v>242</v>
      </c>
      <c r="AP154" s="54">
        <v>277</v>
      </c>
      <c r="AQ154" s="53">
        <v>255</v>
      </c>
      <c r="AR154" s="54">
        <v>225</v>
      </c>
      <c r="AS154" s="54">
        <v>245</v>
      </c>
      <c r="AT154" s="53">
        <v>237</v>
      </c>
      <c r="AU154" s="53">
        <v>243</v>
      </c>
      <c r="AV154" t="s" s="55">
        <v>6</v>
      </c>
      <c r="AW154" t="s" s="55">
        <v>6</v>
      </c>
      <c r="AX154" t="s" s="55">
        <v>6</v>
      </c>
      <c r="AY154" t="s" s="55">
        <v>6</v>
      </c>
      <c r="AZ154" t="s" s="55">
        <v>6</v>
      </c>
      <c r="BA154" s="53">
        <v>209</v>
      </c>
      <c r="BB154" s="53">
        <v>240</v>
      </c>
      <c r="BC154" s="53">
        <v>234</v>
      </c>
      <c r="BD154" s="53">
        <v>225</v>
      </c>
      <c r="BE154" s="53">
        <v>238</v>
      </c>
      <c r="BF154" s="53">
        <v>235</v>
      </c>
      <c r="BG154" s="53">
        <v>282</v>
      </c>
      <c r="BH154" s="54">
        <v>241</v>
      </c>
      <c r="BI154" s="53">
        <v>222</v>
      </c>
      <c r="BJ154" s="53">
        <v>123</v>
      </c>
      <c r="BK154" t="s" s="55">
        <v>6</v>
      </c>
      <c r="BL154" t="s" s="55">
        <v>6</v>
      </c>
      <c r="BM154" s="56">
        <v>0.8854166666666666</v>
      </c>
      <c r="BN154" s="53">
        <v>222</v>
      </c>
      <c r="BO154" s="53">
        <v>300</v>
      </c>
      <c r="BP154" s="53">
        <v>348</v>
      </c>
      <c r="BQ154" s="53">
        <v>226</v>
      </c>
      <c r="BR154" s="53">
        <v>287</v>
      </c>
      <c r="BS154" s="53">
        <v>301</v>
      </c>
      <c r="BT154" s="53">
        <v>235</v>
      </c>
      <c r="BU154" s="53">
        <v>227</v>
      </c>
      <c r="BV154" s="53">
        <v>300</v>
      </c>
      <c r="BW154" s="53">
        <v>295</v>
      </c>
      <c r="BX154" s="53">
        <v>234</v>
      </c>
      <c r="BY154" s="53">
        <v>230</v>
      </c>
      <c r="BZ154" s="54">
        <v>227</v>
      </c>
      <c r="CA154" s="54">
        <v>222</v>
      </c>
      <c r="CB154" s="53">
        <v>233</v>
      </c>
      <c r="CC154" s="53">
        <v>217</v>
      </c>
      <c r="CD154" s="53">
        <v>225</v>
      </c>
      <c r="CE154" s="53">
        <v>230</v>
      </c>
      <c r="CF154" s="53">
        <v>237</v>
      </c>
      <c r="CG154" s="53">
        <v>233</v>
      </c>
      <c r="CH154" s="53">
        <v>251</v>
      </c>
      <c r="CI154" s="53">
        <v>236</v>
      </c>
      <c r="CJ154" s="53">
        <v>226</v>
      </c>
      <c r="CK154" s="53">
        <v>186</v>
      </c>
      <c r="CL154" s="53">
        <v>57</v>
      </c>
      <c r="CM154" s="53">
        <v>232</v>
      </c>
      <c r="CN154" s="53">
        <v>215</v>
      </c>
      <c r="CO154" s="53">
        <v>227</v>
      </c>
      <c r="CP154" s="53">
        <v>280</v>
      </c>
      <c r="CQ154" s="53">
        <v>238</v>
      </c>
      <c r="CR154" s="53">
        <v>229</v>
      </c>
      <c r="CS154" s="59">
        <f>(SUM(B154:AF154)+SUM(AH154:BL154)+SUM(BN154:CR154))/90</f>
        <v>225.077777777778</v>
      </c>
      <c r="CT154" s="60"/>
    </row>
    <row r="155" ht="18.5" customHeight="1">
      <c r="A155" s="52">
        <v>0.90625</v>
      </c>
      <c r="B155" s="54">
        <v>258</v>
      </c>
      <c r="C155" s="53">
        <v>270</v>
      </c>
      <c r="D155" s="54">
        <v>321</v>
      </c>
      <c r="E155" s="53">
        <v>358</v>
      </c>
      <c r="F155" s="53">
        <v>280</v>
      </c>
      <c r="G155" s="53">
        <v>270</v>
      </c>
      <c r="H155" s="53">
        <v>280</v>
      </c>
      <c r="I155" s="54">
        <v>300</v>
      </c>
      <c r="J155" s="53">
        <v>283</v>
      </c>
      <c r="K155" s="54">
        <v>291</v>
      </c>
      <c r="L155" s="61">
        <v>295</v>
      </c>
      <c r="M155" s="53">
        <v>244</v>
      </c>
      <c r="N155" s="54">
        <v>270</v>
      </c>
      <c r="O155" s="53">
        <v>220</v>
      </c>
      <c r="P155" s="53">
        <v>220</v>
      </c>
      <c r="Q155" s="53">
        <v>127</v>
      </c>
      <c r="R155" s="54">
        <v>322</v>
      </c>
      <c r="S155" s="53">
        <v>229</v>
      </c>
      <c r="T155" s="53">
        <v>75</v>
      </c>
      <c r="U155" s="54">
        <v>188</v>
      </c>
      <c r="V155" s="53">
        <v>147</v>
      </c>
      <c r="W155" s="54">
        <v>128</v>
      </c>
      <c r="X155" t="s" s="55">
        <v>6</v>
      </c>
      <c r="Y155" t="s" s="55">
        <v>6</v>
      </c>
      <c r="Z155" s="53">
        <v>243</v>
      </c>
      <c r="AA155" s="54">
        <v>262</v>
      </c>
      <c r="AB155" s="54">
        <v>226</v>
      </c>
      <c r="AC155" s="54">
        <v>301</v>
      </c>
      <c r="AD155" s="53">
        <v>246</v>
      </c>
      <c r="AE155" s="53">
        <v>317</v>
      </c>
      <c r="AF155" s="53">
        <v>260</v>
      </c>
      <c r="AG155" s="56">
        <v>0.90625</v>
      </c>
      <c r="AH155" s="54">
        <v>341</v>
      </c>
      <c r="AI155" s="54">
        <v>246</v>
      </c>
      <c r="AJ155" s="54">
        <v>241</v>
      </c>
      <c r="AK155" s="54">
        <v>4</v>
      </c>
      <c r="AL155" s="54">
        <v>242</v>
      </c>
      <c r="AM155" s="53">
        <v>246</v>
      </c>
      <c r="AN155" s="53">
        <v>241</v>
      </c>
      <c r="AO155" s="53">
        <v>234</v>
      </c>
      <c r="AP155" s="54">
        <v>243</v>
      </c>
      <c r="AQ155" s="53">
        <v>288</v>
      </c>
      <c r="AR155" s="61">
        <v>235</v>
      </c>
      <c r="AS155" s="54">
        <v>234</v>
      </c>
      <c r="AT155" s="53">
        <v>244</v>
      </c>
      <c r="AU155" s="53">
        <v>225</v>
      </c>
      <c r="AV155" t="s" s="55">
        <v>6</v>
      </c>
      <c r="AW155" t="s" s="55">
        <v>6</v>
      </c>
      <c r="AX155" t="s" s="55">
        <v>6</v>
      </c>
      <c r="AY155" t="s" s="55">
        <v>6</v>
      </c>
      <c r="AZ155" t="s" s="55">
        <v>6</v>
      </c>
      <c r="BA155" s="53">
        <v>235</v>
      </c>
      <c r="BB155" s="53">
        <v>228</v>
      </c>
      <c r="BC155" s="53">
        <v>235</v>
      </c>
      <c r="BD155" s="54">
        <v>254</v>
      </c>
      <c r="BE155" s="53">
        <v>216</v>
      </c>
      <c r="BF155" s="53">
        <v>232</v>
      </c>
      <c r="BG155" s="53">
        <v>328</v>
      </c>
      <c r="BH155" s="53">
        <v>297</v>
      </c>
      <c r="BI155" s="53">
        <v>227</v>
      </c>
      <c r="BJ155" s="53">
        <v>188</v>
      </c>
      <c r="BK155" t="s" s="55">
        <v>6</v>
      </c>
      <c r="BL155" t="s" s="55">
        <v>6</v>
      </c>
      <c r="BM155" s="56">
        <v>0.90625</v>
      </c>
      <c r="BN155" s="53">
        <v>237</v>
      </c>
      <c r="BO155" s="53">
        <v>28</v>
      </c>
      <c r="BP155" s="53">
        <v>349</v>
      </c>
      <c r="BQ155" s="53">
        <v>250</v>
      </c>
      <c r="BR155" s="53">
        <v>138</v>
      </c>
      <c r="BS155" s="53">
        <v>301</v>
      </c>
      <c r="BT155" s="53">
        <v>248</v>
      </c>
      <c r="BU155" s="53">
        <v>228</v>
      </c>
      <c r="BV155" s="53">
        <v>275</v>
      </c>
      <c r="BW155" s="53">
        <v>306</v>
      </c>
      <c r="BX155" s="53">
        <v>255</v>
      </c>
      <c r="BY155" s="53">
        <v>236</v>
      </c>
      <c r="BZ155" s="54">
        <v>215</v>
      </c>
      <c r="CA155" s="54">
        <v>235</v>
      </c>
      <c r="CB155" s="53">
        <v>222</v>
      </c>
      <c r="CC155" s="53">
        <v>181</v>
      </c>
      <c r="CD155" s="53">
        <v>251</v>
      </c>
      <c r="CE155" s="53">
        <v>215</v>
      </c>
      <c r="CF155" s="53">
        <v>235</v>
      </c>
      <c r="CG155" s="53">
        <v>246</v>
      </c>
      <c r="CH155" s="53">
        <v>216</v>
      </c>
      <c r="CI155" s="53">
        <v>231</v>
      </c>
      <c r="CJ155" s="53">
        <v>222</v>
      </c>
      <c r="CK155" s="53">
        <v>205</v>
      </c>
      <c r="CL155" s="53">
        <v>239</v>
      </c>
      <c r="CM155" s="53">
        <v>214</v>
      </c>
      <c r="CN155" s="53">
        <v>231</v>
      </c>
      <c r="CO155" s="53">
        <v>237</v>
      </c>
      <c r="CP155" s="53">
        <v>235</v>
      </c>
      <c r="CQ155" s="53">
        <v>246</v>
      </c>
      <c r="CR155" s="53">
        <v>241</v>
      </c>
      <c r="CS155" s="59">
        <f>(SUM(B155:AF155)+SUM(AH155:BL155)+SUM(BN155:CR155))/90</f>
        <v>223.366666666667</v>
      </c>
      <c r="CT155" s="60"/>
    </row>
    <row r="156" ht="18.5" customHeight="1">
      <c r="A156" s="52">
        <v>0.9270833333333334</v>
      </c>
      <c r="B156" s="54">
        <v>256</v>
      </c>
      <c r="C156" s="53">
        <v>289</v>
      </c>
      <c r="D156" s="54">
        <v>38</v>
      </c>
      <c r="E156" s="53">
        <v>327</v>
      </c>
      <c r="F156" s="53">
        <v>270</v>
      </c>
      <c r="G156" s="53">
        <v>270</v>
      </c>
      <c r="H156" s="54">
        <v>270</v>
      </c>
      <c r="I156" s="54">
        <v>250</v>
      </c>
      <c r="J156" s="53">
        <v>252</v>
      </c>
      <c r="K156" s="53">
        <v>305</v>
      </c>
      <c r="L156" s="54">
        <v>246</v>
      </c>
      <c r="M156" s="53">
        <v>249</v>
      </c>
      <c r="N156" s="54">
        <v>250</v>
      </c>
      <c r="O156" s="53">
        <v>125</v>
      </c>
      <c r="P156" s="53">
        <v>300</v>
      </c>
      <c r="Q156" s="53">
        <v>127</v>
      </c>
      <c r="R156" s="54">
        <v>48</v>
      </c>
      <c r="S156" s="53">
        <v>238</v>
      </c>
      <c r="T156" s="53">
        <v>303</v>
      </c>
      <c r="U156" s="54">
        <v>157</v>
      </c>
      <c r="V156" s="54">
        <v>142</v>
      </c>
      <c r="W156" s="54">
        <v>114</v>
      </c>
      <c r="X156" t="s" s="55">
        <v>6</v>
      </c>
      <c r="Y156" t="s" s="55">
        <v>6</v>
      </c>
      <c r="Z156" s="54">
        <v>270</v>
      </c>
      <c r="AA156" s="54">
        <v>245</v>
      </c>
      <c r="AB156" s="54">
        <v>204</v>
      </c>
      <c r="AC156" s="53">
        <v>307</v>
      </c>
      <c r="AD156" s="53">
        <v>240</v>
      </c>
      <c r="AE156" s="53">
        <v>291</v>
      </c>
      <c r="AF156" s="53">
        <v>249</v>
      </c>
      <c r="AG156" s="56">
        <v>0.9270833333333334</v>
      </c>
      <c r="AH156" s="54">
        <v>8</v>
      </c>
      <c r="AI156" s="54">
        <v>230</v>
      </c>
      <c r="AJ156" s="53">
        <v>239</v>
      </c>
      <c r="AK156" s="54">
        <v>353</v>
      </c>
      <c r="AL156" s="54">
        <v>227</v>
      </c>
      <c r="AM156" s="53">
        <v>225</v>
      </c>
      <c r="AN156" s="53">
        <v>239</v>
      </c>
      <c r="AO156" s="53">
        <v>239</v>
      </c>
      <c r="AP156" s="54">
        <v>232</v>
      </c>
      <c r="AQ156" s="53">
        <v>331</v>
      </c>
      <c r="AR156" s="54">
        <v>224</v>
      </c>
      <c r="AS156" s="54">
        <v>231</v>
      </c>
      <c r="AT156" s="53">
        <v>236</v>
      </c>
      <c r="AU156" s="53">
        <v>260</v>
      </c>
      <c r="AV156" t="s" s="55">
        <v>6</v>
      </c>
      <c r="AW156" t="s" s="55">
        <v>6</v>
      </c>
      <c r="AX156" t="s" s="55">
        <v>6</v>
      </c>
      <c r="AY156" t="s" s="55">
        <v>6</v>
      </c>
      <c r="AZ156" t="s" s="55">
        <v>6</v>
      </c>
      <c r="BA156" s="53">
        <v>242</v>
      </c>
      <c r="BB156" s="53">
        <v>235</v>
      </c>
      <c r="BC156" s="53">
        <v>221</v>
      </c>
      <c r="BD156" s="54">
        <v>242</v>
      </c>
      <c r="BE156" s="53">
        <v>222</v>
      </c>
      <c r="BF156" s="53">
        <v>209</v>
      </c>
      <c r="BG156" s="53">
        <v>229</v>
      </c>
      <c r="BH156" s="53">
        <v>258</v>
      </c>
      <c r="BI156" s="53">
        <v>235</v>
      </c>
      <c r="BJ156" s="53">
        <v>142</v>
      </c>
      <c r="BK156" t="s" s="55">
        <v>6</v>
      </c>
      <c r="BL156" t="s" s="55">
        <v>6</v>
      </c>
      <c r="BM156" s="56">
        <v>0.9270833333333334</v>
      </c>
      <c r="BN156" s="53">
        <v>230</v>
      </c>
      <c r="BO156" s="53">
        <v>345</v>
      </c>
      <c r="BP156" s="53">
        <v>248</v>
      </c>
      <c r="BQ156" s="53">
        <v>253</v>
      </c>
      <c r="BR156" s="53">
        <v>319</v>
      </c>
      <c r="BS156" s="53">
        <v>284</v>
      </c>
      <c r="BT156" s="53">
        <v>245</v>
      </c>
      <c r="BU156" s="53">
        <v>255</v>
      </c>
      <c r="BV156" s="53">
        <v>342</v>
      </c>
      <c r="BW156" s="53">
        <v>273</v>
      </c>
      <c r="BX156" s="53">
        <v>270</v>
      </c>
      <c r="BY156" s="54">
        <v>248</v>
      </c>
      <c r="BZ156" s="54">
        <v>230</v>
      </c>
      <c r="CA156" s="54">
        <v>234</v>
      </c>
      <c r="CB156" s="53">
        <v>205</v>
      </c>
      <c r="CC156" s="53">
        <v>139</v>
      </c>
      <c r="CD156" s="53">
        <v>233</v>
      </c>
      <c r="CE156" s="53">
        <v>237</v>
      </c>
      <c r="CF156" s="53">
        <v>243</v>
      </c>
      <c r="CG156" s="53">
        <v>232</v>
      </c>
      <c r="CH156" s="53">
        <v>233</v>
      </c>
      <c r="CI156" s="53">
        <v>244</v>
      </c>
      <c r="CJ156" s="53">
        <v>207</v>
      </c>
      <c r="CK156" s="53">
        <v>203</v>
      </c>
      <c r="CL156" s="53">
        <v>239</v>
      </c>
      <c r="CM156" s="53">
        <v>235</v>
      </c>
      <c r="CN156" s="53">
        <v>227</v>
      </c>
      <c r="CO156" s="53">
        <v>237</v>
      </c>
      <c r="CP156" s="53">
        <v>231</v>
      </c>
      <c r="CQ156" s="53">
        <v>246</v>
      </c>
      <c r="CR156" s="53">
        <v>242</v>
      </c>
      <c r="CS156" s="59">
        <f>(SUM(B156:AF156)+SUM(AH156:BL156)+SUM(BN156:CR156))/90</f>
        <v>219.444444444444</v>
      </c>
      <c r="CT156" s="60"/>
    </row>
    <row r="157" ht="18.5" customHeight="1">
      <c r="A157" s="52">
        <v>0.9479166666666666</v>
      </c>
      <c r="B157" s="53">
        <v>270</v>
      </c>
      <c r="C157" s="53">
        <v>270</v>
      </c>
      <c r="D157" s="54">
        <v>344</v>
      </c>
      <c r="E157" s="53">
        <v>355</v>
      </c>
      <c r="F157" s="53">
        <v>282</v>
      </c>
      <c r="G157" s="53">
        <v>293</v>
      </c>
      <c r="H157" s="54">
        <v>270</v>
      </c>
      <c r="I157" s="53">
        <v>262</v>
      </c>
      <c r="J157" s="53">
        <v>254</v>
      </c>
      <c r="K157" s="53">
        <v>301</v>
      </c>
      <c r="L157" s="54">
        <v>261</v>
      </c>
      <c r="M157" s="53">
        <v>225</v>
      </c>
      <c r="N157" s="54">
        <v>255</v>
      </c>
      <c r="O157" s="53">
        <v>144</v>
      </c>
      <c r="P157" s="53">
        <v>305</v>
      </c>
      <c r="Q157" s="54">
        <v>143</v>
      </c>
      <c r="R157" s="54">
        <v>333</v>
      </c>
      <c r="S157" s="53">
        <v>236</v>
      </c>
      <c r="T157" s="53">
        <v>299</v>
      </c>
      <c r="U157" s="54">
        <v>148</v>
      </c>
      <c r="V157" s="54">
        <v>108</v>
      </c>
      <c r="W157" s="53">
        <v>149</v>
      </c>
      <c r="X157" t="s" s="55">
        <v>6</v>
      </c>
      <c r="Y157" t="s" s="55">
        <v>6</v>
      </c>
      <c r="Z157" s="54">
        <v>305</v>
      </c>
      <c r="AA157" s="54">
        <v>260</v>
      </c>
      <c r="AB157" s="54">
        <v>220</v>
      </c>
      <c r="AC157" s="54">
        <v>238</v>
      </c>
      <c r="AD157" s="54">
        <v>256</v>
      </c>
      <c r="AE157" s="53">
        <v>301</v>
      </c>
      <c r="AF157" s="53">
        <v>247</v>
      </c>
      <c r="AG157" s="56">
        <v>0.9479166666666666</v>
      </c>
      <c r="AH157" s="54">
        <v>354</v>
      </c>
      <c r="AI157" s="54">
        <v>231</v>
      </c>
      <c r="AJ157" s="53">
        <v>239</v>
      </c>
      <c r="AK157" s="54">
        <v>302</v>
      </c>
      <c r="AL157" s="54">
        <v>215</v>
      </c>
      <c r="AM157" s="53">
        <v>241</v>
      </c>
      <c r="AN157" s="53">
        <v>228</v>
      </c>
      <c r="AO157" s="53">
        <v>242</v>
      </c>
      <c r="AP157" s="54">
        <v>233</v>
      </c>
      <c r="AQ157" s="53">
        <v>297</v>
      </c>
      <c r="AR157" s="54">
        <v>260</v>
      </c>
      <c r="AS157" s="61">
        <v>225</v>
      </c>
      <c r="AT157" s="53">
        <v>239</v>
      </c>
      <c r="AU157" s="53">
        <v>239</v>
      </c>
      <c r="AV157" t="s" s="55">
        <v>6</v>
      </c>
      <c r="AW157" t="s" s="55">
        <v>6</v>
      </c>
      <c r="AX157" t="s" s="55">
        <v>6</v>
      </c>
      <c r="AY157" t="s" s="55">
        <v>6</v>
      </c>
      <c r="AZ157" t="s" s="55">
        <v>6</v>
      </c>
      <c r="BA157" s="53">
        <v>242</v>
      </c>
      <c r="BB157" s="53">
        <v>219</v>
      </c>
      <c r="BC157" s="53">
        <v>245</v>
      </c>
      <c r="BD157" s="54">
        <v>253</v>
      </c>
      <c r="BE157" s="53">
        <v>232</v>
      </c>
      <c r="BF157" s="53">
        <v>331</v>
      </c>
      <c r="BG157" s="53">
        <v>238</v>
      </c>
      <c r="BH157" s="53">
        <v>285</v>
      </c>
      <c r="BI157" s="53">
        <v>223</v>
      </c>
      <c r="BJ157" s="53">
        <v>189</v>
      </c>
      <c r="BK157" t="s" s="55">
        <v>6</v>
      </c>
      <c r="BL157" t="s" s="55">
        <v>6</v>
      </c>
      <c r="BM157" s="56">
        <v>0.9479166666666666</v>
      </c>
      <c r="BN157" s="53">
        <v>247</v>
      </c>
      <c r="BO157" s="53">
        <v>303</v>
      </c>
      <c r="BP157" s="53">
        <v>8</v>
      </c>
      <c r="BQ157" s="53">
        <v>245</v>
      </c>
      <c r="BR157" s="53">
        <v>328</v>
      </c>
      <c r="BS157" s="53">
        <v>297</v>
      </c>
      <c r="BT157" s="53">
        <v>232</v>
      </c>
      <c r="BU157" s="53">
        <v>227</v>
      </c>
      <c r="BV157" s="53">
        <v>338</v>
      </c>
      <c r="BW157" s="53">
        <v>253</v>
      </c>
      <c r="BX157" s="53">
        <v>253</v>
      </c>
      <c r="BY157" s="61">
        <v>242</v>
      </c>
      <c r="BZ157" s="54">
        <v>216</v>
      </c>
      <c r="CA157" s="54">
        <v>239</v>
      </c>
      <c r="CB157" s="53">
        <v>135</v>
      </c>
      <c r="CC157" s="54">
        <v>162</v>
      </c>
      <c r="CD157" s="53">
        <v>239</v>
      </c>
      <c r="CE157" s="53">
        <v>251</v>
      </c>
      <c r="CF157" s="53">
        <v>228</v>
      </c>
      <c r="CG157" s="53">
        <v>251</v>
      </c>
      <c r="CH157" s="53">
        <v>239</v>
      </c>
      <c r="CI157" s="53">
        <v>247</v>
      </c>
      <c r="CJ157" s="53">
        <v>216</v>
      </c>
      <c r="CK157" s="53">
        <v>187</v>
      </c>
      <c r="CL157" s="53">
        <v>241</v>
      </c>
      <c r="CM157" s="53">
        <v>235</v>
      </c>
      <c r="CN157" s="53">
        <v>215</v>
      </c>
      <c r="CO157" s="53">
        <v>243</v>
      </c>
      <c r="CP157" s="53">
        <v>227</v>
      </c>
      <c r="CQ157" s="53">
        <v>250</v>
      </c>
      <c r="CR157" s="53">
        <v>237</v>
      </c>
      <c r="CS157" s="59">
        <f>(SUM(B157:AF157)+SUM(AH157:BL157)+SUM(BN157:CR157))/90</f>
        <v>228.522222222222</v>
      </c>
      <c r="CT157" s="60"/>
    </row>
    <row r="158" ht="18.5" customHeight="1">
      <c r="A158" s="52">
        <v>0.96875</v>
      </c>
      <c r="B158" s="54">
        <v>249</v>
      </c>
      <c r="C158" s="53">
        <v>291</v>
      </c>
      <c r="D158" s="54">
        <v>15</v>
      </c>
      <c r="E158" s="53">
        <v>1</v>
      </c>
      <c r="F158" s="53">
        <v>270</v>
      </c>
      <c r="G158" s="53">
        <v>308</v>
      </c>
      <c r="H158" s="53">
        <v>295</v>
      </c>
      <c r="I158" s="53">
        <v>239</v>
      </c>
      <c r="J158" s="53">
        <v>243</v>
      </c>
      <c r="K158" s="53">
        <v>299</v>
      </c>
      <c r="L158" s="54">
        <v>248</v>
      </c>
      <c r="M158" s="53">
        <v>240</v>
      </c>
      <c r="N158" s="54">
        <v>154</v>
      </c>
      <c r="O158" s="54">
        <v>141</v>
      </c>
      <c r="P158" s="53">
        <v>288</v>
      </c>
      <c r="Q158" s="53">
        <v>174</v>
      </c>
      <c r="R158" s="53">
        <v>330</v>
      </c>
      <c r="S158" s="53">
        <v>216</v>
      </c>
      <c r="T158" s="53">
        <v>255</v>
      </c>
      <c r="U158" s="54">
        <v>127</v>
      </c>
      <c r="V158" s="54">
        <v>137</v>
      </c>
      <c r="W158" s="53">
        <v>137</v>
      </c>
      <c r="X158" t="s" s="55">
        <v>6</v>
      </c>
      <c r="Y158" t="s" s="55">
        <v>6</v>
      </c>
      <c r="Z158" s="53">
        <v>280</v>
      </c>
      <c r="AA158" s="54">
        <v>270</v>
      </c>
      <c r="AB158" s="53">
        <v>199</v>
      </c>
      <c r="AC158" s="54">
        <v>295</v>
      </c>
      <c r="AD158" s="53">
        <v>250</v>
      </c>
      <c r="AE158" s="54">
        <v>305</v>
      </c>
      <c r="AF158" s="53">
        <v>221</v>
      </c>
      <c r="AG158" s="56">
        <v>0.96875</v>
      </c>
      <c r="AH158" s="54">
        <v>2</v>
      </c>
      <c r="AI158" s="54">
        <v>248</v>
      </c>
      <c r="AJ158" s="53">
        <v>239</v>
      </c>
      <c r="AK158" s="54">
        <v>341</v>
      </c>
      <c r="AL158" s="53">
        <v>235</v>
      </c>
      <c r="AM158" s="53">
        <v>234</v>
      </c>
      <c r="AN158" s="53">
        <v>225</v>
      </c>
      <c r="AO158" s="53">
        <v>242</v>
      </c>
      <c r="AP158" s="54">
        <v>227</v>
      </c>
      <c r="AQ158" s="53">
        <v>286</v>
      </c>
      <c r="AR158" s="54">
        <v>275</v>
      </c>
      <c r="AS158" s="54">
        <v>240</v>
      </c>
      <c r="AT158" s="53">
        <v>222</v>
      </c>
      <c r="AU158" s="53">
        <v>250</v>
      </c>
      <c r="AV158" t="s" s="55">
        <v>6</v>
      </c>
      <c r="AW158" t="s" s="55">
        <v>6</v>
      </c>
      <c r="AX158" t="s" s="55">
        <v>6</v>
      </c>
      <c r="AY158" t="s" s="55">
        <v>6</v>
      </c>
      <c r="AZ158" t="s" s="55">
        <v>6</v>
      </c>
      <c r="BA158" s="53">
        <v>236</v>
      </c>
      <c r="BB158" s="53">
        <v>234</v>
      </c>
      <c r="BC158" s="53">
        <v>238</v>
      </c>
      <c r="BD158" s="54">
        <v>230</v>
      </c>
      <c r="BE158" s="53">
        <v>241</v>
      </c>
      <c r="BF158" s="53">
        <v>299</v>
      </c>
      <c r="BG158" s="53">
        <v>225</v>
      </c>
      <c r="BH158" s="53">
        <v>293</v>
      </c>
      <c r="BI158" s="53">
        <v>227</v>
      </c>
      <c r="BJ158" s="53">
        <v>140</v>
      </c>
      <c r="BK158" t="s" s="55">
        <v>6</v>
      </c>
      <c r="BL158" t="s" s="55">
        <v>6</v>
      </c>
      <c r="BM158" s="56">
        <v>0.96875</v>
      </c>
      <c r="BN158" s="53">
        <v>223</v>
      </c>
      <c r="BO158" s="53">
        <v>302</v>
      </c>
      <c r="BP158" s="53">
        <v>358</v>
      </c>
      <c r="BQ158" s="53">
        <v>232</v>
      </c>
      <c r="BR158" s="53">
        <v>247</v>
      </c>
      <c r="BS158" s="53">
        <v>25</v>
      </c>
      <c r="BT158" s="53">
        <v>234</v>
      </c>
      <c r="BU158" s="53">
        <v>240</v>
      </c>
      <c r="BV158" s="53">
        <v>243</v>
      </c>
      <c r="BW158" s="53">
        <v>231</v>
      </c>
      <c r="BX158" s="53">
        <v>239</v>
      </c>
      <c r="BY158" s="53">
        <v>270</v>
      </c>
      <c r="BZ158" s="54">
        <v>232</v>
      </c>
      <c r="CA158" s="54">
        <v>238</v>
      </c>
      <c r="CB158" s="53">
        <v>189</v>
      </c>
      <c r="CC158" s="53">
        <v>200</v>
      </c>
      <c r="CD158" s="54">
        <v>258</v>
      </c>
      <c r="CE158" s="54">
        <v>208</v>
      </c>
      <c r="CF158" s="53">
        <v>232</v>
      </c>
      <c r="CG158" s="54">
        <v>249</v>
      </c>
      <c r="CH158" s="53">
        <v>287</v>
      </c>
      <c r="CI158" s="53">
        <v>243</v>
      </c>
      <c r="CJ158" s="53">
        <v>238</v>
      </c>
      <c r="CK158" s="53">
        <v>210</v>
      </c>
      <c r="CL158" s="53">
        <v>224</v>
      </c>
      <c r="CM158" s="53">
        <v>225</v>
      </c>
      <c r="CN158" s="53">
        <v>222</v>
      </c>
      <c r="CO158" s="53">
        <v>218</v>
      </c>
      <c r="CP158" s="53">
        <v>232</v>
      </c>
      <c r="CQ158" s="53">
        <v>248</v>
      </c>
      <c r="CR158" s="53">
        <v>222</v>
      </c>
      <c r="CS158" s="59">
        <f>(SUM(B158:AF158)+SUM(AH158:BL158)+SUM(BN158:CR158))/90</f>
        <v>214.722222222222</v>
      </c>
      <c r="CT158" s="60"/>
    </row>
    <row r="159" ht="18.5" customHeight="1">
      <c r="A159" s="52">
        <v>0.9895833333333334</v>
      </c>
      <c r="B159" s="54">
        <v>255</v>
      </c>
      <c r="C159" s="54">
        <v>290</v>
      </c>
      <c r="D159" s="54">
        <v>305</v>
      </c>
      <c r="E159" s="53">
        <v>331</v>
      </c>
      <c r="F159" s="53">
        <v>270</v>
      </c>
      <c r="G159" s="53">
        <v>296</v>
      </c>
      <c r="H159" s="53">
        <v>291</v>
      </c>
      <c r="I159" s="54">
        <v>270</v>
      </c>
      <c r="J159" s="53">
        <v>236</v>
      </c>
      <c r="K159" s="54">
        <v>304</v>
      </c>
      <c r="L159" s="54">
        <v>253</v>
      </c>
      <c r="M159" s="53">
        <v>318</v>
      </c>
      <c r="N159" s="54">
        <v>146</v>
      </c>
      <c r="O159" s="54">
        <v>139</v>
      </c>
      <c r="P159" s="53">
        <v>283</v>
      </c>
      <c r="Q159" s="54">
        <v>156</v>
      </c>
      <c r="R159" s="53">
        <v>331</v>
      </c>
      <c r="S159" s="53">
        <v>251</v>
      </c>
      <c r="T159" s="53">
        <v>288</v>
      </c>
      <c r="U159" s="54">
        <v>128</v>
      </c>
      <c r="V159" s="53">
        <v>77</v>
      </c>
      <c r="W159" s="53">
        <v>142</v>
      </c>
      <c r="X159" t="s" s="55">
        <v>6</v>
      </c>
      <c r="Y159" t="s" s="55">
        <v>6</v>
      </c>
      <c r="Z159" s="54">
        <v>292</v>
      </c>
      <c r="AA159" s="54">
        <v>270</v>
      </c>
      <c r="AB159" s="54">
        <v>240</v>
      </c>
      <c r="AC159" s="54">
        <v>303</v>
      </c>
      <c r="AD159" s="53">
        <v>241</v>
      </c>
      <c r="AE159" s="54">
        <v>305</v>
      </c>
      <c r="AF159" s="53">
        <v>245</v>
      </c>
      <c r="AG159" s="56">
        <v>0.9895833333333334</v>
      </c>
      <c r="AH159" s="53">
        <v>331</v>
      </c>
      <c r="AI159" s="54">
        <v>230</v>
      </c>
      <c r="AJ159" s="53">
        <v>231</v>
      </c>
      <c r="AK159" s="54">
        <v>34</v>
      </c>
      <c r="AL159" s="53">
        <v>262</v>
      </c>
      <c r="AM159" s="53">
        <v>232</v>
      </c>
      <c r="AN159" s="53">
        <v>222</v>
      </c>
      <c r="AO159" s="53">
        <v>226</v>
      </c>
      <c r="AP159" s="53">
        <v>208</v>
      </c>
      <c r="AQ159" s="53">
        <v>286</v>
      </c>
      <c r="AR159" s="54">
        <v>308</v>
      </c>
      <c r="AS159" s="54">
        <v>234</v>
      </c>
      <c r="AT159" s="53">
        <v>226</v>
      </c>
      <c r="AU159" s="53">
        <v>235</v>
      </c>
      <c r="AV159" t="s" s="55">
        <v>6</v>
      </c>
      <c r="AW159" t="s" s="55">
        <v>6</v>
      </c>
      <c r="AX159" t="s" s="55">
        <v>6</v>
      </c>
      <c r="AY159" t="s" s="55">
        <v>6</v>
      </c>
      <c r="AZ159" t="s" s="55">
        <v>6</v>
      </c>
      <c r="BA159" s="53">
        <v>229</v>
      </c>
      <c r="BB159" s="53">
        <v>239</v>
      </c>
      <c r="BC159" s="53">
        <v>239</v>
      </c>
      <c r="BD159" s="54">
        <v>247</v>
      </c>
      <c r="BE159" s="53">
        <v>226</v>
      </c>
      <c r="BF159" s="53">
        <v>303</v>
      </c>
      <c r="BG159" s="53">
        <v>227</v>
      </c>
      <c r="BH159" s="53">
        <v>274</v>
      </c>
      <c r="BI159" s="53">
        <v>230</v>
      </c>
      <c r="BJ159" s="53">
        <v>232</v>
      </c>
      <c r="BK159" t="s" s="55">
        <v>6</v>
      </c>
      <c r="BL159" t="s" s="55">
        <v>6</v>
      </c>
      <c r="BM159" s="56">
        <v>0.9895833333333334</v>
      </c>
      <c r="BN159" s="53">
        <v>239</v>
      </c>
      <c r="BO159" s="53">
        <v>270</v>
      </c>
      <c r="BP159" s="53">
        <v>310</v>
      </c>
      <c r="BQ159" s="53">
        <v>241</v>
      </c>
      <c r="BR159" s="53">
        <v>262</v>
      </c>
      <c r="BS159" s="53">
        <v>6</v>
      </c>
      <c r="BT159" s="53">
        <v>233</v>
      </c>
      <c r="BU159" s="53">
        <v>242</v>
      </c>
      <c r="BV159" s="53">
        <v>245</v>
      </c>
      <c r="BW159" s="53">
        <v>302</v>
      </c>
      <c r="BX159" s="53">
        <v>222</v>
      </c>
      <c r="BY159" s="53">
        <v>225</v>
      </c>
      <c r="BZ159" s="54">
        <v>225</v>
      </c>
      <c r="CA159" s="54">
        <v>243</v>
      </c>
      <c r="CB159" s="53">
        <v>221</v>
      </c>
      <c r="CC159" s="53">
        <v>239</v>
      </c>
      <c r="CD159" s="54">
        <v>265</v>
      </c>
      <c r="CE159" s="53">
        <v>226</v>
      </c>
      <c r="CF159" s="53">
        <v>226</v>
      </c>
      <c r="CG159" s="54">
        <v>225</v>
      </c>
      <c r="CH159" s="53">
        <v>233</v>
      </c>
      <c r="CI159" s="53">
        <v>252</v>
      </c>
      <c r="CJ159" s="53">
        <v>209</v>
      </c>
      <c r="CK159" s="53">
        <v>216</v>
      </c>
      <c r="CL159" s="53">
        <v>60</v>
      </c>
      <c r="CM159" s="53">
        <v>216</v>
      </c>
      <c r="CN159" s="53">
        <v>225</v>
      </c>
      <c r="CO159" s="53">
        <v>239</v>
      </c>
      <c r="CP159" s="53">
        <v>222</v>
      </c>
      <c r="CQ159" s="53">
        <v>243</v>
      </c>
      <c r="CR159" s="53">
        <v>216</v>
      </c>
      <c r="CS159" s="59">
        <f>(SUM(B159:AF159)+SUM(AH159:BL159)+SUM(BN159:CR159))/90</f>
        <v>221.833333333333</v>
      </c>
      <c r="CT159" s="60"/>
    </row>
    <row r="160" ht="34.5" customHeight="1">
      <c r="A160" t="s" s="8">
        <v>13</v>
      </c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t="s" s="63">
        <v>13</v>
      </c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t="s" s="63">
        <v>13</v>
      </c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64"/>
      <c r="CL160" s="64"/>
      <c r="CM160" s="64"/>
      <c r="CN160" s="64"/>
      <c r="CO160" s="64"/>
      <c r="CP160" s="64"/>
      <c r="CQ160" s="64"/>
      <c r="CR160" s="64"/>
      <c r="CS160" s="65"/>
      <c r="CT160" s="66"/>
    </row>
    <row r="161" ht="18.5" customHeight="1">
      <c r="A161" t="s" s="67">
        <v>14</v>
      </c>
      <c r="B161" s="68">
        <f>COUNTIF(B$112:B$159,"&lt;=15")+COUNTIF(B$112:B$159,"&gt;345")</f>
        <v>0</v>
      </c>
      <c r="C161" s="68">
        <f>COUNTIF(C$112:C$159,"&lt;=15")+COUNTIF(C$112:C$159,"&gt;345")</f>
        <v>0</v>
      </c>
      <c r="D161" s="68">
        <f>COUNTIF(D$112:D$159,"&lt;=15")+COUNTIF(D$112:D$159,"&gt;345")</f>
        <v>3</v>
      </c>
      <c r="E161" s="68">
        <f>COUNTIF(E$112:E$159,"&lt;=15")+COUNTIF(E$112:E$159,"&gt;345")</f>
        <v>13</v>
      </c>
      <c r="F161" s="68">
        <f>COUNTIF(F$112:F$159,"&lt;=15")+COUNTIF(F$112:F$159,"&gt;345")</f>
        <v>1</v>
      </c>
      <c r="G161" s="68">
        <f>COUNTIF(G$112:G$159,"&lt;=15")+COUNTIF(G$112:G$159,"&gt;345")</f>
        <v>2</v>
      </c>
      <c r="H161" s="68">
        <f>COUNTIF(H$112:H$159,"&lt;=15")+COUNTIF(H$112:H$159,"&gt;345")</f>
        <v>4</v>
      </c>
      <c r="I161" s="68">
        <f>COUNTIF(I$112:I$159,"&lt;=15")+COUNTIF(I$112:I$159,"&gt;345")</f>
        <v>1</v>
      </c>
      <c r="J161" s="68">
        <f>COUNTIF(J$112:J$159,"&lt;=15")+COUNTIF(J$112:J$159,"&gt;345")</f>
        <v>0</v>
      </c>
      <c r="K161" s="68">
        <f>COUNTIF(K$112:K$159,"&lt;=15")+COUNTIF(K$112:K$159,"&gt;345")</f>
        <v>1</v>
      </c>
      <c r="L161" s="68">
        <f>COUNTIF(L$112:L$159,"&lt;=15")+COUNTIF(L$112:L$159,"&gt;345")</f>
        <v>6</v>
      </c>
      <c r="M161" s="68">
        <f>COUNTIF(M$112:M$159,"&lt;=15")+COUNTIF(M$112:M$159,"&gt;345")</f>
        <v>3</v>
      </c>
      <c r="N161" s="68">
        <f>COUNTIF(N$112:N$159,"&lt;=15")+COUNTIF(N$112:N$159,"&gt;345")</f>
        <v>1</v>
      </c>
      <c r="O161" s="68">
        <f>COUNTIF(O$112:O$159,"&lt;=15")+COUNTIF(O$112:O$159,"&gt;345")</f>
        <v>0</v>
      </c>
      <c r="P161" s="68">
        <f>COUNTIF(P$112:P$159,"&lt;=15")+COUNTIF(P$112:P$159,"&gt;345")</f>
        <v>0</v>
      </c>
      <c r="Q161" s="68">
        <f>COUNTIF(Q$112:Q$159,"&lt;=15")+COUNTIF(Q$112:Q$159,"&gt;345")</f>
        <v>0</v>
      </c>
      <c r="R161" s="68">
        <f>COUNTIF(R$112:R$159,"&lt;=15")+COUNTIF(R$112:R$159,"&gt;345")</f>
        <v>1</v>
      </c>
      <c r="S161" s="68">
        <f>COUNTIF(S$112:S$159,"&lt;=15")+COUNTIF(S$112:S$159,"&gt;345")</f>
        <v>2</v>
      </c>
      <c r="T161" s="68">
        <f>COUNTIF(T$112:T$159,"&lt;=15")+COUNTIF(T$112:T$159,"&gt;345")</f>
        <v>3</v>
      </c>
      <c r="U161" s="68">
        <f>COUNTIF(U$112:U$159,"&lt;=15")+COUNTIF(U$112:U$159,"&gt;345")</f>
        <v>3</v>
      </c>
      <c r="V161" s="68">
        <f>COUNTIF(V$112:V$159,"&lt;=15")+COUNTIF(V$112:V$159,"&gt;345")</f>
        <v>0</v>
      </c>
      <c r="W161" s="68">
        <f>COUNTIF(W$112:W$159,"&lt;=15")+COUNTIF(W$112:W$159,"&gt;345")</f>
        <v>0</v>
      </c>
      <c r="X161" s="68">
        <f>COUNTIF(X$112:X$159,"&lt;=15")+COUNTIF(X$112:X$159,"&gt;345")</f>
        <v>0</v>
      </c>
      <c r="Y161" s="68">
        <f>COUNTIF(Y$112:Y$159,"&lt;=15")+COUNTIF(Y$112:Y$159,"&gt;345")</f>
        <v>0</v>
      </c>
      <c r="Z161" s="68">
        <f>COUNTIF(Z$112:Z$159,"&lt;=15")+COUNTIF(Z$112:Z$159,"&gt;345")</f>
        <v>0</v>
      </c>
      <c r="AA161" s="68">
        <f>COUNTIF(AA$112:AA$159,"&lt;=15")+COUNTIF(AA$112:AA$159,"&gt;345")</f>
        <v>0</v>
      </c>
      <c r="AB161" s="68">
        <f>COUNTIF(AB$112:AB$159,"&lt;=15")+COUNTIF(AB$112:AB$159,"&gt;345")</f>
        <v>0</v>
      </c>
      <c r="AC161" s="68">
        <f>COUNTIF(AC$112:AC$159,"&lt;=15")+COUNTIF(AC$112:AC$159,"&gt;345")</f>
        <v>0</v>
      </c>
      <c r="AD161" s="68">
        <f>COUNTIF(AD$112:AD$159,"&lt;=15")+COUNTIF(AD$112:AD$159,"&gt;345")</f>
        <v>1</v>
      </c>
      <c r="AE161" s="68">
        <f>COUNTIF(AE$112:AE$159,"&lt;=15")+COUNTIF(AE$112:AE$159,"&gt;345")</f>
        <v>0</v>
      </c>
      <c r="AF161" s="68">
        <f>COUNTIF(AF$112:AF$159,"&lt;=15")+COUNTIF(AF$112:AF$159,"&gt;345")</f>
        <v>0</v>
      </c>
      <c r="AG161" s="69">
        <f>SUM(B161:AF161)</f>
        <v>45</v>
      </c>
      <c r="AH161" s="64">
        <f>COUNTIF(AH$112:AH$159,"&lt;=15")+COUNTIF(AH$112:AH$159,"&gt;345")</f>
        <v>3</v>
      </c>
      <c r="AI161" s="64">
        <f>COUNTIF(AI$112:AI$159,"&lt;=15")+COUNTIF(AI$112:AI$159,"&gt;345")</f>
        <v>0</v>
      </c>
      <c r="AJ161" s="64">
        <f>COUNTIF(AJ$112:AJ$159,"&lt;=15")+COUNTIF(AJ$112:AJ$159,"&gt;345")</f>
        <v>2</v>
      </c>
      <c r="AK161" s="64">
        <f>COUNTIF(AK$112:AK$159,"&lt;=15")+COUNTIF(AK$112:AK$159,"&gt;345")</f>
        <v>11</v>
      </c>
      <c r="AL161" s="64">
        <f>COUNTIF(AL$112:AL$159,"&lt;=15")+COUNTIF(AL$112:AL$159,"&gt;345")</f>
        <v>10</v>
      </c>
      <c r="AM161" s="64">
        <f>COUNTIF(AM$112:AM$159,"&lt;=15")+COUNTIF(AM$112:AM$159,"&gt;345")</f>
        <v>0</v>
      </c>
      <c r="AN161" s="64">
        <f>COUNTIF(AN$112:AN$159,"&lt;=15")+COUNTIF(AN$112:AN$159,"&gt;345")</f>
        <v>0</v>
      </c>
      <c r="AO161" s="64">
        <f>COUNTIF(AO$112:AO$159,"&lt;=15")+COUNTIF(AO$112:AO$159,"&gt;345")</f>
        <v>0</v>
      </c>
      <c r="AP161" s="64">
        <f>COUNTIF(AP$112:AP$159,"&lt;=15")+COUNTIF(AP$112:AP$159,"&gt;345")</f>
        <v>0</v>
      </c>
      <c r="AQ161" s="64">
        <f>COUNTIF(AQ$112:AQ$159,"&lt;=15")+COUNTIF(AQ$112:AQ$159,"&gt;345")</f>
        <v>0</v>
      </c>
      <c r="AR161" s="64">
        <f>COUNTIF(AR$112:AR$159,"&lt;=15")+COUNTIF(AR$112:AR$159,"&gt;345")</f>
        <v>1</v>
      </c>
      <c r="AS161" s="64">
        <f>COUNTIF(AS$112:AS$159,"&lt;=15")+COUNTIF(AS$112:AS$159,"&gt;345")</f>
        <v>0</v>
      </c>
      <c r="AT161" s="64">
        <f>COUNTIF(AT$112:AT$159,"&lt;=15")+COUNTIF(AT$112:AT$159,"&gt;345")</f>
        <v>0</v>
      </c>
      <c r="AU161" s="64">
        <f>COUNTIF(AU$112:AU$159,"&lt;=15")+COUNTIF(AU$112:AU$159,"&gt;345")</f>
        <v>4</v>
      </c>
      <c r="AV161" s="64">
        <f>COUNTIF(AV$112:AV$159,"&lt;=15")+COUNTIF(AV$112:AV$159,"&gt;345")</f>
        <v>0</v>
      </c>
      <c r="AW161" s="64">
        <f>COUNTIF(AW$112:AW$159,"&lt;=15")+COUNTIF(AW$112:AW$159,"&gt;345")</f>
        <v>0</v>
      </c>
      <c r="AX161" s="64">
        <f>COUNTIF(AX$112:AX$159,"&lt;=15")+COUNTIF(AX$112:AX$159,"&gt;345")</f>
        <v>0</v>
      </c>
      <c r="AY161" s="64">
        <f>COUNTIF(AY$112:AY$159,"&lt;=15")+COUNTIF(AY$112:AY$159,"&gt;345")</f>
        <v>0</v>
      </c>
      <c r="AZ161" s="64">
        <f>COUNTIF(AZ$112:AZ$159,"&lt;=15")+COUNTIF(AZ$112:AZ$159,"&gt;345")</f>
        <v>0</v>
      </c>
      <c r="BA161" s="64">
        <f>COUNTIF(BA$112:BA$159,"&lt;=15")+COUNTIF(BA$112:BA$159,"&gt;345")</f>
        <v>0</v>
      </c>
      <c r="BB161" s="64">
        <f>COUNTIF(BB$112:BB$159,"&lt;=15")+COUNTIF(BB$112:BB$159,"&gt;345")</f>
        <v>6</v>
      </c>
      <c r="BC161" s="64">
        <f>COUNTIF(BC$112:BC$159,"&lt;=15")+COUNTIF(BC$112:BC$159,"&gt;345")</f>
        <v>0</v>
      </c>
      <c r="BD161" s="64">
        <f>COUNTIF(BD$112:BD$159,"&lt;=15")+COUNTIF(BD$112:BD$159,"&gt;345")</f>
        <v>0</v>
      </c>
      <c r="BE161" s="64">
        <f>COUNTIF(BE$112:BE$159,"&lt;=15")+COUNTIF(BE$112:BE$159,"&gt;345")</f>
        <v>2</v>
      </c>
      <c r="BF161" s="64">
        <f>COUNTIF(BF$112:BF$159,"&lt;=15")+COUNTIF(BF$112:BF$159,"&gt;345")</f>
        <v>0</v>
      </c>
      <c r="BG161" s="64">
        <f>COUNTIF(BG$112:BG$159,"&lt;=15")+COUNTIF(BG$112:BG$159,"&gt;345")</f>
        <v>5</v>
      </c>
      <c r="BH161" s="64">
        <f>COUNTIF(BH$112:BH$159,"&lt;=15")+COUNTIF(BH$112:BH$159,"&gt;345")</f>
        <v>1</v>
      </c>
      <c r="BI161" s="64">
        <f>COUNTIF(BI$112:BI$159,"&lt;=15")+COUNTIF(BI$112:BI$159,"&gt;345")</f>
        <v>2</v>
      </c>
      <c r="BJ161" s="64">
        <f>COUNTIF(BJ$112:BJ$159,"&lt;=15")+COUNTIF(BJ$112:BJ$159,"&gt;345")</f>
        <v>0</v>
      </c>
      <c r="BK161" s="64">
        <f>COUNTIF(BK$112:BK$159,"&lt;=15")+COUNTIF(BK$112:BK$159,"&gt;345")</f>
        <v>0</v>
      </c>
      <c r="BL161" s="70">
        <f>COUNTIF(BL$112:BL$159,"&lt;=15")+COUNTIF(BL$112:BL$159,"&gt;345")</f>
        <v>0</v>
      </c>
      <c r="BM161" s="69">
        <f>SUM(AH161:BL161)</f>
        <v>47</v>
      </c>
      <c r="BN161" s="64">
        <f>COUNTIF(BN$112:BN$159,"&lt;=15")+COUNTIF(BN$112:BN$159,"&gt;345")</f>
        <v>0</v>
      </c>
      <c r="BO161" s="64">
        <f>COUNTIF(BO$112:BO$159,"&lt;=15")+COUNTIF(BO$112:BO$159,"&gt;345")</f>
        <v>0</v>
      </c>
      <c r="BP161" s="64">
        <f>COUNTIF(BP$112:BP$159,"&lt;=15")+COUNTIF(BP$112:BP$159,"&gt;345")</f>
        <v>7</v>
      </c>
      <c r="BQ161" s="64">
        <f>COUNTIF(BQ$112:BQ$159,"&lt;=15")+COUNTIF(BQ$112:BQ$159,"&gt;345")</f>
        <v>4</v>
      </c>
      <c r="BR161" s="64">
        <f>COUNTIF(BR$112:BR$159,"&lt;=15")+COUNTIF(BR$112:BR$159,"&gt;345")</f>
        <v>1</v>
      </c>
      <c r="BS161" s="64">
        <f>COUNTIF(BS$112:BS$159,"&lt;=15")+COUNTIF(BS$112:BS$159,"&gt;345")</f>
        <v>2</v>
      </c>
      <c r="BT161" s="64">
        <f>COUNTIF(BT$112:BT$159,"&lt;=15")+COUNTIF(BT$112:BT$159,"&gt;345")</f>
        <v>12</v>
      </c>
      <c r="BU161" s="64">
        <f>COUNTIF(BU$112:BU$159,"&lt;=15")+COUNTIF(BU$112:BU$159,"&gt;345")</f>
        <v>0</v>
      </c>
      <c r="BV161" s="64">
        <f>COUNTIF(BV$112:BV$159,"&lt;=15")+COUNTIF(BV$112:BV$159,"&gt;345")</f>
        <v>11</v>
      </c>
      <c r="BW161" s="64">
        <f>COUNTIF(BW$112:BW$159,"&lt;=15")+COUNTIF(BW$112:BW$159,"&gt;345")</f>
        <v>2</v>
      </c>
      <c r="BX161" s="64">
        <f>COUNTIF(BX$112:BX$159,"&lt;=15")+COUNTIF(BX$112:BX$159,"&gt;345")</f>
        <v>0</v>
      </c>
      <c r="BY161" s="64">
        <f>COUNTIF(BY$112:BY$159,"&lt;=15")+COUNTIF(BY$112:BY$159,"&gt;345")</f>
        <v>0</v>
      </c>
      <c r="BZ161" s="64">
        <f>COUNTIF(BZ$112:BZ$159,"&lt;=15")+COUNTIF(BZ$112:BZ$159,"&gt;345")</f>
        <v>1</v>
      </c>
      <c r="CA161" s="64">
        <f>COUNTIF(CA$112:CA$159,"&lt;=15")+COUNTIF(CA$112:CA$159,"&gt;345")</f>
        <v>3</v>
      </c>
      <c r="CB161" s="64">
        <f>COUNTIF(CB$112:CB$159,"&lt;=15")+COUNTIF(CB$112:CB$159,"&gt;345")</f>
        <v>0</v>
      </c>
      <c r="CC161" s="64">
        <f>COUNTIF(CC$112:CC$159,"&lt;=15")+COUNTIF(CC$112:CC$159,"&gt;345")</f>
        <v>0</v>
      </c>
      <c r="CD161" s="64">
        <f>COUNTIF(CD$112:CD$159,"&lt;=15")+COUNTIF(CD$112:CD$159,"&gt;345")</f>
        <v>1</v>
      </c>
      <c r="CE161" s="64">
        <f>COUNTIF(CE$112:CE$159,"&lt;=15")+COUNTIF(CE$112:CE$159,"&gt;345")</f>
        <v>0</v>
      </c>
      <c r="CF161" s="64">
        <f>COUNTIF(CF$112:CF$159,"&lt;=15")+COUNTIF(CF$112:CF$159,"&gt;345")</f>
        <v>0</v>
      </c>
      <c r="CG161" s="64">
        <f>COUNTIF(CG$112:CG$159,"&lt;=15")+COUNTIF(CG$112:CG$159,"&gt;345")</f>
        <v>0</v>
      </c>
      <c r="CH161" s="64">
        <f>COUNTIF(CH$112:CH$159,"&lt;=15")+COUNTIF(CH$112:CH$159,"&gt;345")</f>
        <v>0</v>
      </c>
      <c r="CI161" s="64">
        <f>COUNTIF(CI$112:CI$159,"&lt;=15")+COUNTIF(CI$112:CI$159,"&gt;345")</f>
        <v>0</v>
      </c>
      <c r="CJ161" s="64">
        <f>COUNTIF(CJ$112:CJ$159,"&lt;=15")+COUNTIF(CJ$112:CJ$159,"&gt;345")</f>
        <v>0</v>
      </c>
      <c r="CK161" s="64">
        <f>COUNTIF(CK$112:CK$159,"&lt;=15")+COUNTIF(CK$112:CK$159,"&gt;345")</f>
        <v>0</v>
      </c>
      <c r="CL161" s="64">
        <f>COUNTIF(CL$112:CL$159,"&lt;=15")+COUNTIF(CL$112:CL$159,"&gt;345")</f>
        <v>0</v>
      </c>
      <c r="CM161" s="64">
        <f>COUNTIF(CM$112:CM$159,"&lt;=15")+COUNTIF(CM$112:CM$159,"&gt;345")</f>
        <v>0</v>
      </c>
      <c r="CN161" s="64">
        <f>COUNTIF(CN$112:CN$159,"&lt;=15")+COUNTIF(CN$112:CN$159,"&gt;345")</f>
        <v>0</v>
      </c>
      <c r="CO161" s="64">
        <f>COUNTIF(CO$112:CO$159,"&lt;=15")+COUNTIF(CO$112:CO$159,"&gt;345")</f>
        <v>0</v>
      </c>
      <c r="CP161" s="64">
        <f>COUNTIF(CP$112:CP$159,"&lt;=15")+COUNTIF(CP$112:CP$159,"&gt;345")</f>
        <v>0</v>
      </c>
      <c r="CQ161" s="64">
        <f>COUNTIF(CQ$112:CQ$159,"&lt;=15")+COUNTIF(CQ$112:CQ$159,"&gt;345")</f>
        <v>0</v>
      </c>
      <c r="CR161" s="70">
        <f>COUNTIF(CR$112:CR$159,"&lt;=15")+COUNTIF(CR$112:CR$159,"&gt;345")</f>
        <v>0</v>
      </c>
      <c r="CS161" s="69">
        <f>SUM(BN161:CR161)</f>
        <v>44</v>
      </c>
      <c r="CT161" s="71">
        <f>AG161+BM161+CS161</f>
        <v>136</v>
      </c>
    </row>
    <row r="162" ht="18.5" customHeight="1">
      <c r="A162" t="s" s="72">
        <v>15</v>
      </c>
      <c r="B162" s="68">
        <f>_xlfn.COUNTIFS(B$112:B$159,"&lt;=45",B$112:B$159,"&gt;15")</f>
        <v>2</v>
      </c>
      <c r="C162" s="68">
        <f>_xlfn.COUNTIFS(C$112:C$159,"&lt;=45",C$112:C$159,"&gt;15")</f>
        <v>0</v>
      </c>
      <c r="D162" s="68">
        <f>_xlfn.COUNTIFS(D$112:D$159,"&lt;=45",D$112:D$159,"&gt;15")</f>
        <v>2</v>
      </c>
      <c r="E162" s="68">
        <f>_xlfn.COUNTIFS(E$112:E$159,"&lt;=45",E$112:E$159,"&gt;15")</f>
        <v>6</v>
      </c>
      <c r="F162" s="68">
        <f>_xlfn.COUNTIFS(F$112:F$159,"&lt;=45",F$112:F$159,"&gt;15")</f>
        <v>2</v>
      </c>
      <c r="G162" s="68">
        <f>_xlfn.COUNTIFS(G$112:G$159,"&lt;=45",G$112:G$159,"&gt;15")</f>
        <v>4</v>
      </c>
      <c r="H162" s="68">
        <f>_xlfn.COUNTIFS(H$112:H$159,"&lt;=45",H$112:H$159,"&gt;15")</f>
        <v>2</v>
      </c>
      <c r="I162" s="68">
        <f>_xlfn.COUNTIFS(I$112:I$159,"&lt;=45",I$112:I$159,"&gt;15")</f>
        <v>1</v>
      </c>
      <c r="J162" s="68">
        <f>_xlfn.COUNTIFS(J$112:J$159,"&lt;=45",J$112:J$159,"&gt;15")</f>
        <v>0</v>
      </c>
      <c r="K162" s="68">
        <f>_xlfn.COUNTIFS(K$112:K$159,"&lt;=45",K$112:K$159,"&gt;15")</f>
        <v>2</v>
      </c>
      <c r="L162" s="68">
        <f>_xlfn.COUNTIFS(L$112:L$159,"&lt;=45",L$112:L$159,"&gt;15")</f>
        <v>4</v>
      </c>
      <c r="M162" s="68">
        <f>_xlfn.COUNTIFS(M$112:M$159,"&lt;=45",M$112:M$159,"&gt;15")</f>
        <v>1</v>
      </c>
      <c r="N162" s="68">
        <f>_xlfn.COUNTIFS(N$112:N$159,"&lt;=45",N$112:N$159,"&gt;15")</f>
        <v>0</v>
      </c>
      <c r="O162" s="68">
        <f>_xlfn.COUNTIFS(O$112:O$159,"&lt;=45",O$112:O$159,"&gt;15")</f>
        <v>0</v>
      </c>
      <c r="P162" s="68">
        <f>_xlfn.COUNTIFS(P$112:P$159,"&lt;=45",P$112:P$159,"&gt;15")</f>
        <v>1</v>
      </c>
      <c r="Q162" s="68">
        <f>_xlfn.COUNTIFS(Q$112:Q$159,"&lt;=45",Q$112:Q$159,"&gt;15")</f>
        <v>0</v>
      </c>
      <c r="R162" s="68">
        <f>_xlfn.COUNTIFS(R$112:R$159,"&lt;=45",R$112:R$159,"&gt;15")</f>
        <v>2</v>
      </c>
      <c r="S162" s="68">
        <f>_xlfn.COUNTIFS(S$112:S$159,"&lt;=45",S$112:S$159,"&gt;15")</f>
        <v>4</v>
      </c>
      <c r="T162" s="68">
        <f>_xlfn.COUNTIFS(T$112:T$159,"&lt;=45",T$112:T$159,"&gt;15")</f>
        <v>6</v>
      </c>
      <c r="U162" s="68">
        <f>_xlfn.COUNTIFS(U$112:U$159,"&lt;=45",U$112:U$159,"&gt;15")</f>
        <v>7</v>
      </c>
      <c r="V162" s="68">
        <f>_xlfn.COUNTIFS(V$112:V$159,"&lt;=45",V$112:V$159,"&gt;15")</f>
        <v>2</v>
      </c>
      <c r="W162" s="68">
        <f>_xlfn.COUNTIFS(W$112:W$159,"&lt;=45",W$112:W$159,"&gt;15")</f>
        <v>0</v>
      </c>
      <c r="X162" s="68">
        <f>_xlfn.COUNTIFS(X$112:X$159,"&lt;=45",X$112:X$159,"&gt;15")</f>
        <v>1</v>
      </c>
      <c r="Y162" s="68">
        <f>_xlfn.COUNTIFS(Y$112:Y$159,"&lt;=45",Y$112:Y$159,"&gt;15")</f>
        <v>0</v>
      </c>
      <c r="Z162" s="68">
        <f>_xlfn.COUNTIFS(Z$112:Z$159,"&lt;=45",Z$112:Z$159,"&gt;15")</f>
        <v>0</v>
      </c>
      <c r="AA162" s="68">
        <f>_xlfn.COUNTIFS(AA$112:AA$159,"&lt;=45",AA$112:AA$159,"&gt;15")</f>
        <v>2</v>
      </c>
      <c r="AB162" s="68">
        <f>_xlfn.COUNTIFS(AB$112:AB$159,"&lt;=45",AB$112:AB$159,"&gt;15")</f>
        <v>0</v>
      </c>
      <c r="AC162" s="68">
        <f>_xlfn.COUNTIFS(AC$112:AC$159,"&lt;=45",AC$112:AC$159,"&gt;15")</f>
        <v>1</v>
      </c>
      <c r="AD162" s="68">
        <f>_xlfn.COUNTIFS(AD$112:AD$159,"&lt;=45",AD$112:AD$159,"&gt;15")</f>
        <v>2</v>
      </c>
      <c r="AE162" s="68">
        <f>_xlfn.COUNTIFS(AE$112:AE$159,"&lt;=45",AE$112:AE$159,"&gt;15")</f>
        <v>0</v>
      </c>
      <c r="AF162" s="68">
        <f>_xlfn.COUNTIFS(AF$112:AF$159,"&lt;=45",AF$112:AF$159,"&gt;15")</f>
        <v>0</v>
      </c>
      <c r="AG162" s="69">
        <f>SUM(B162:AF162)</f>
        <v>54</v>
      </c>
      <c r="AH162" s="64">
        <f>_xlfn.COUNTIFS(AH$112:AH$159,"&lt;=45",AH$112:AH$159,"&gt;15")</f>
        <v>0</v>
      </c>
      <c r="AI162" s="64">
        <f>_xlfn.COUNTIFS(AI$112:AI$159,"&lt;=45",AI$112:AI$159,"&gt;15")</f>
        <v>0</v>
      </c>
      <c r="AJ162" s="64">
        <f>_xlfn.COUNTIFS(AJ$112:AJ$159,"&lt;=45",AJ$112:AJ$159,"&gt;15")</f>
        <v>0</v>
      </c>
      <c r="AK162" s="64">
        <f>_xlfn.COUNTIFS(AK$112:AK$159,"&lt;=45",AK$112:AK$159,"&gt;15")</f>
        <v>8</v>
      </c>
      <c r="AL162" s="64">
        <f>_xlfn.COUNTIFS(AL$112:AL$159,"&lt;=45",AL$112:AL$159,"&gt;15")</f>
        <v>5</v>
      </c>
      <c r="AM162" s="64">
        <f>_xlfn.COUNTIFS(AM$112:AM$159,"&lt;=45",AM$112:AM$159,"&gt;15")</f>
        <v>0</v>
      </c>
      <c r="AN162" s="64">
        <f>_xlfn.COUNTIFS(AN$112:AN$159,"&lt;=45",AN$112:AN$159,"&gt;15")</f>
        <v>0</v>
      </c>
      <c r="AO162" s="64">
        <f>_xlfn.COUNTIFS(AO$112:AO$159,"&lt;=45",AO$112:AO$159,"&gt;15")</f>
        <v>0</v>
      </c>
      <c r="AP162" s="64">
        <f>_xlfn.COUNTIFS(AP$112:AP$159,"&lt;=45",AP$112:AP$159,"&gt;15")</f>
        <v>0</v>
      </c>
      <c r="AQ162" s="64">
        <f>_xlfn.COUNTIFS(AQ$112:AQ$159,"&lt;=45",AQ$112:AQ$159,"&gt;15")</f>
        <v>0</v>
      </c>
      <c r="AR162" s="64">
        <f>_xlfn.COUNTIFS(AR$112:AR$159,"&lt;=45",AR$112:AR$159,"&gt;15")</f>
        <v>0</v>
      </c>
      <c r="AS162" s="64">
        <f>_xlfn.COUNTIFS(AS$112:AS$159,"&lt;=45",AS$112:AS$159,"&gt;15")</f>
        <v>1</v>
      </c>
      <c r="AT162" s="64">
        <f>_xlfn.COUNTIFS(AT$112:AT$159,"&lt;=45",AT$112:AT$159,"&gt;15")</f>
        <v>0</v>
      </c>
      <c r="AU162" s="64">
        <f>_xlfn.COUNTIFS(AU$112:AU$159,"&lt;=45",AU$112:AU$159,"&gt;15")</f>
        <v>2</v>
      </c>
      <c r="AV162" s="64">
        <f>_xlfn.COUNTIFS(AV$112:AV$159,"&lt;=45",AV$112:AV$159,"&gt;15")</f>
        <v>0</v>
      </c>
      <c r="AW162" s="64">
        <f>_xlfn.COUNTIFS(AW$112:AW$159,"&lt;=45",AW$112:AW$159,"&gt;15")</f>
        <v>0</v>
      </c>
      <c r="AX162" s="64">
        <f>_xlfn.COUNTIFS(AX$112:AX$159,"&lt;=45",AX$112:AX$159,"&gt;15")</f>
        <v>0</v>
      </c>
      <c r="AY162" s="64">
        <f>_xlfn.COUNTIFS(AY$112:AY$159,"&lt;=45",AY$112:AY$159,"&gt;15")</f>
        <v>0</v>
      </c>
      <c r="AZ162" s="64">
        <f>_xlfn.COUNTIFS(AZ$112:AZ$159,"&lt;=45",AZ$112:AZ$159,"&gt;15")</f>
        <v>0</v>
      </c>
      <c r="BA162" s="64">
        <f>_xlfn.COUNTIFS(BA$112:BA$159,"&lt;=45",BA$112:BA$159,"&gt;15")</f>
        <v>0</v>
      </c>
      <c r="BB162" s="64">
        <f>_xlfn.COUNTIFS(BB$112:BB$159,"&lt;=45",BB$112:BB$159,"&gt;15")</f>
        <v>6</v>
      </c>
      <c r="BC162" s="64">
        <f>_xlfn.COUNTIFS(BC$112:BC$159,"&lt;=45",BC$112:BC$159,"&gt;15")</f>
        <v>0</v>
      </c>
      <c r="BD162" s="64">
        <f>_xlfn.COUNTIFS(BD$112:BD$159,"&lt;=45",BD$112:BD$159,"&gt;15")</f>
        <v>0</v>
      </c>
      <c r="BE162" s="64">
        <f>_xlfn.COUNTIFS(BE$112:BE$159,"&lt;=45",BE$112:BE$159,"&gt;15")</f>
        <v>0</v>
      </c>
      <c r="BF162" s="64">
        <f>_xlfn.COUNTIFS(BF$112:BF$159,"&lt;=45",BF$112:BF$159,"&gt;15")</f>
        <v>0</v>
      </c>
      <c r="BG162" s="64">
        <f>_xlfn.COUNTIFS(BG$112:BG$159,"&lt;=45",BG$112:BG$159,"&gt;15")</f>
        <v>2</v>
      </c>
      <c r="BH162" s="64">
        <f>_xlfn.COUNTIFS(BH$112:BH$159,"&lt;=45",BH$112:BH$159,"&gt;15")</f>
        <v>1</v>
      </c>
      <c r="BI162" s="64">
        <f>_xlfn.COUNTIFS(BI$112:BI$159,"&lt;=45",BI$112:BI$159,"&gt;15")</f>
        <v>3</v>
      </c>
      <c r="BJ162" s="64">
        <f>_xlfn.COUNTIFS(BJ$112:BJ$159,"&lt;=45",BJ$112:BJ$159,"&gt;15")</f>
        <v>0</v>
      </c>
      <c r="BK162" s="64">
        <f>_xlfn.COUNTIFS(BK$112:BK$159,"&lt;=45",BK$112:BK$159,"&gt;15")</f>
        <v>0</v>
      </c>
      <c r="BL162" s="70">
        <f>_xlfn.COUNTIFS(BL$112:BL$159,"&lt;=45",BL$112:BL$159,"&gt;15")</f>
        <v>0</v>
      </c>
      <c r="BM162" s="69">
        <f>SUM(AH162:BL162)</f>
        <v>28</v>
      </c>
      <c r="BN162" s="64">
        <f>_xlfn.COUNTIFS(BN$112:BN$159,"&lt;=45",BN$112:BN$159,"&gt;15")</f>
        <v>0</v>
      </c>
      <c r="BO162" s="64">
        <f>_xlfn.COUNTIFS(BO$112:BO$159,"&lt;=45",BO$112:BO$159,"&gt;15")</f>
        <v>1</v>
      </c>
      <c r="BP162" s="64">
        <f>_xlfn.COUNTIFS(BP$112:BP$159,"&lt;=45",BP$112:BP$159,"&gt;15")</f>
        <v>1</v>
      </c>
      <c r="BQ162" s="64">
        <f>_xlfn.COUNTIFS(BQ$112:BQ$159,"&lt;=45",BQ$112:BQ$159,"&gt;15")</f>
        <v>3</v>
      </c>
      <c r="BR162" s="64">
        <f>_xlfn.COUNTIFS(BR$112:BR$159,"&lt;=45",BR$112:BR$159,"&gt;15")</f>
        <v>3</v>
      </c>
      <c r="BS162" s="64">
        <f>_xlfn.COUNTIFS(BS$112:BS$159,"&lt;=45",BS$112:BS$159,"&gt;15")</f>
        <v>3</v>
      </c>
      <c r="BT162" s="64">
        <f>_xlfn.COUNTIFS(BT$112:BT$159,"&lt;=45",BT$112:BT$159,"&gt;15")</f>
        <v>3</v>
      </c>
      <c r="BU162" s="64">
        <f>_xlfn.COUNTIFS(BU$112:BU$159,"&lt;=45",BU$112:BU$159,"&gt;15")</f>
        <v>0</v>
      </c>
      <c r="BV162" s="64">
        <f>_xlfn.COUNTIFS(BV$112:BV$159,"&lt;=45",BV$112:BV$159,"&gt;15")</f>
        <v>3</v>
      </c>
      <c r="BW162" s="64">
        <f>_xlfn.COUNTIFS(BW$112:BW$159,"&lt;=45",BW$112:BW$159,"&gt;15")</f>
        <v>1</v>
      </c>
      <c r="BX162" s="64">
        <f>_xlfn.COUNTIFS(BX$112:BX$159,"&lt;=45",BX$112:BX$159,"&gt;15")</f>
        <v>0</v>
      </c>
      <c r="BY162" s="64">
        <f>_xlfn.COUNTIFS(BY$112:BY$159,"&lt;=45",BY$112:BY$159,"&gt;15")</f>
        <v>1</v>
      </c>
      <c r="BZ162" s="64">
        <f>_xlfn.COUNTIFS(BZ$112:BZ$159,"&lt;=45",BZ$112:BZ$159,"&gt;15")</f>
        <v>2</v>
      </c>
      <c r="CA162" s="64">
        <f>_xlfn.COUNTIFS(CA$112:CA$159,"&lt;=45",CA$112:CA$159,"&gt;15")</f>
        <v>2</v>
      </c>
      <c r="CB162" s="64">
        <f>_xlfn.COUNTIFS(CB$112:CB$159,"&lt;=45",CB$112:CB$159,"&gt;15")</f>
        <v>0</v>
      </c>
      <c r="CC162" s="64">
        <f>_xlfn.COUNTIFS(CC$112:CC$159,"&lt;=45",CC$112:CC$159,"&gt;15")</f>
        <v>0</v>
      </c>
      <c r="CD162" s="64">
        <f>_xlfn.COUNTIFS(CD$112:CD$159,"&lt;=45",CD$112:CD$159,"&gt;15")</f>
        <v>0</v>
      </c>
      <c r="CE162" s="64">
        <f>_xlfn.COUNTIFS(CE$112:CE$159,"&lt;=45",CE$112:CE$159,"&gt;15")</f>
        <v>0</v>
      </c>
      <c r="CF162" s="64">
        <f>_xlfn.COUNTIFS(CF$112:CF$159,"&lt;=45",CF$112:CF$159,"&gt;15")</f>
        <v>0</v>
      </c>
      <c r="CG162" s="64">
        <f>_xlfn.COUNTIFS(CG$112:CG$159,"&lt;=45",CG$112:CG$159,"&gt;15")</f>
        <v>0</v>
      </c>
      <c r="CH162" s="64">
        <f>_xlfn.COUNTIFS(CH$112:CH$159,"&lt;=45",CH$112:CH$159,"&gt;15")</f>
        <v>1</v>
      </c>
      <c r="CI162" s="64">
        <f>_xlfn.COUNTIFS(CI$112:CI$159,"&lt;=45",CI$112:CI$159,"&gt;15")</f>
        <v>0</v>
      </c>
      <c r="CJ162" s="64">
        <f>_xlfn.COUNTIFS(CJ$112:CJ$159,"&lt;=45",CJ$112:CJ$159,"&gt;15")</f>
        <v>0</v>
      </c>
      <c r="CK162" s="64">
        <f>_xlfn.COUNTIFS(CK$112:CK$159,"&lt;=45",CK$112:CK$159,"&gt;15")</f>
        <v>0</v>
      </c>
      <c r="CL162" s="64">
        <f>_xlfn.COUNTIFS(CL$112:CL$159,"&lt;=45",CL$112:CL$159,"&gt;15")</f>
        <v>0</v>
      </c>
      <c r="CM162" s="64">
        <f>_xlfn.COUNTIFS(CM$112:CM$159,"&lt;=45",CM$112:CM$159,"&gt;15")</f>
        <v>2</v>
      </c>
      <c r="CN162" s="64">
        <f>_xlfn.COUNTIFS(CN$112:CN$159,"&lt;=45",CN$112:CN$159,"&gt;15")</f>
        <v>0</v>
      </c>
      <c r="CO162" s="64">
        <f>_xlfn.COUNTIFS(CO$112:CO$159,"&lt;=45",CO$112:CO$159,"&gt;15")</f>
        <v>0</v>
      </c>
      <c r="CP162" s="64">
        <f>_xlfn.COUNTIFS(CP$112:CP$159,"&lt;=45",CP$112:CP$159,"&gt;15")</f>
        <v>0</v>
      </c>
      <c r="CQ162" s="64">
        <f>_xlfn.COUNTIFS(CQ$112:CQ$159,"&lt;=45",CQ$112:CQ$159,"&gt;15")</f>
        <v>0</v>
      </c>
      <c r="CR162" s="70">
        <f>_xlfn.COUNTIFS(CR$112:CR$159,"&lt;=45",CR$112:CR$159,"&gt;15")</f>
        <v>0</v>
      </c>
      <c r="CS162" s="69">
        <f>SUM(BN162:CR162)</f>
        <v>26</v>
      </c>
      <c r="CT162" s="71">
        <f>AG162+BM162+CS162</f>
        <v>108</v>
      </c>
    </row>
    <row r="163" ht="18.5" customHeight="1">
      <c r="A163" t="s" s="73">
        <v>16</v>
      </c>
      <c r="B163" s="68">
        <f>_xlfn.COUNTIFS(B$112:B$159,"&lt;=75",B$112:B$159,"&gt;45")</f>
        <v>0</v>
      </c>
      <c r="C163" s="68">
        <f>_xlfn.COUNTIFS(C$112:C$159,"&lt;=75",C$112:C$159,"&gt;45")</f>
        <v>0</v>
      </c>
      <c r="D163" s="68">
        <f>_xlfn.COUNTIFS(D$112:D$159,"&lt;=75",D$112:D$159,"&gt;45")</f>
        <v>0</v>
      </c>
      <c r="E163" s="68">
        <f>_xlfn.COUNTIFS(E$112:E$159,"&lt;=75",E$112:E$159,"&gt;45")</f>
        <v>0</v>
      </c>
      <c r="F163" s="68">
        <f>_xlfn.COUNTIFS(F$112:F$159,"&lt;=75",F$112:F$159,"&gt;45")</f>
        <v>3</v>
      </c>
      <c r="G163" s="68">
        <f>_xlfn.COUNTIFS(G$112:G$159,"&lt;=75",G$112:G$159,"&gt;45")</f>
        <v>1</v>
      </c>
      <c r="H163" s="68">
        <f>_xlfn.COUNTIFS(H$112:H$159,"&lt;=75",H$112:H$159,"&gt;45")</f>
        <v>0</v>
      </c>
      <c r="I163" s="68">
        <f>_xlfn.COUNTIFS(I$112:I$159,"&lt;=75",I$112:I$159,"&gt;45")</f>
        <v>0</v>
      </c>
      <c r="J163" s="68">
        <f>_xlfn.COUNTIFS(J$112:J$159,"&lt;=75",J$112:J$159,"&gt;45")</f>
        <v>1</v>
      </c>
      <c r="K163" s="68">
        <f>_xlfn.COUNTIFS(K$112:K$159,"&lt;=75",K$112:K$159,"&gt;45")</f>
        <v>3</v>
      </c>
      <c r="L163" s="68">
        <f>_xlfn.COUNTIFS(L$112:L$159,"&lt;=75",L$112:L$159,"&gt;45")</f>
        <v>1</v>
      </c>
      <c r="M163" s="68">
        <f>_xlfn.COUNTIFS(M$112:M$159,"&lt;=75",M$112:M$159,"&gt;45")</f>
        <v>1</v>
      </c>
      <c r="N163" s="68">
        <f>_xlfn.COUNTIFS(N$112:N$159,"&lt;=75",N$112:N$159,"&gt;45")</f>
        <v>0</v>
      </c>
      <c r="O163" s="68">
        <f>_xlfn.COUNTIFS(O$112:O$159,"&lt;=75",O$112:O$159,"&gt;45")</f>
        <v>1</v>
      </c>
      <c r="P163" s="68">
        <f>_xlfn.COUNTIFS(P$112:P$159,"&lt;=75",P$112:P$159,"&gt;45")</f>
        <v>0</v>
      </c>
      <c r="Q163" s="68">
        <f>_xlfn.COUNTIFS(Q$112:Q$159,"&lt;=75",Q$112:Q$159,"&gt;45")</f>
        <v>0</v>
      </c>
      <c r="R163" s="68">
        <f>_xlfn.COUNTIFS(R$112:R$159,"&lt;=75",R$112:R$159,"&gt;45")</f>
        <v>2</v>
      </c>
      <c r="S163" s="68">
        <f>_xlfn.COUNTIFS(S$112:S$159,"&lt;=75",S$112:S$159,"&gt;45")</f>
        <v>0</v>
      </c>
      <c r="T163" s="68">
        <f>_xlfn.COUNTIFS(T$112:T$159,"&lt;=75",T$112:T$159,"&gt;45")</f>
        <v>1</v>
      </c>
      <c r="U163" s="68">
        <f>_xlfn.COUNTIFS(U$112:U$159,"&lt;=75",U$112:U$159,"&gt;45")</f>
        <v>7</v>
      </c>
      <c r="V163" s="68">
        <f>_xlfn.COUNTIFS(V$112:V$159,"&lt;=75",V$112:V$159,"&gt;45")</f>
        <v>1</v>
      </c>
      <c r="W163" s="68">
        <f>_xlfn.COUNTIFS(W$112:W$159,"&lt;=75",W$112:W$159,"&gt;45")</f>
        <v>1</v>
      </c>
      <c r="X163" s="68">
        <f>_xlfn.COUNTIFS(X$112:X$159,"&lt;=75",X$112:X$159,"&gt;45")</f>
        <v>2</v>
      </c>
      <c r="Y163" s="68">
        <f>_xlfn.COUNTIFS(Y$112:Y$159,"&lt;=75",Y$112:Y$159,"&gt;45")</f>
        <v>0</v>
      </c>
      <c r="Z163" s="68">
        <f>_xlfn.COUNTIFS(Z$112:Z$159,"&lt;=75",Z$112:Z$159,"&gt;45")</f>
        <v>0</v>
      </c>
      <c r="AA163" s="68">
        <f>_xlfn.COUNTIFS(AA$112:AA$159,"&lt;=75",AA$112:AA$159,"&gt;45")</f>
        <v>1</v>
      </c>
      <c r="AB163" s="68">
        <f>_xlfn.COUNTIFS(AB$112:AB$159,"&lt;=75",AB$112:AB$159,"&gt;45")</f>
        <v>0</v>
      </c>
      <c r="AC163" s="68">
        <f>_xlfn.COUNTIFS(AC$112:AC$159,"&lt;=75",AC$112:AC$159,"&gt;45")</f>
        <v>0</v>
      </c>
      <c r="AD163" s="68">
        <f>_xlfn.COUNTIFS(AD$112:AD$159,"&lt;=75",AD$112:AD$159,"&gt;45")</f>
        <v>0</v>
      </c>
      <c r="AE163" s="68">
        <f>_xlfn.COUNTIFS(AE$112:AE$159,"&lt;=75",AE$112:AE$159,"&gt;45")</f>
        <v>0</v>
      </c>
      <c r="AF163" s="68">
        <f>_xlfn.COUNTIFS(AF$112:AF$159,"&lt;=75",AF$112:AF$159,"&gt;45")</f>
        <v>0</v>
      </c>
      <c r="AG163" s="69">
        <f>SUM(B163:AF163)</f>
        <v>26</v>
      </c>
      <c r="AH163" s="64">
        <f>_xlfn.COUNTIFS(AH$112:AH$159,"&lt;=75",AH$112:AH$159,"&gt;45")</f>
        <v>0</v>
      </c>
      <c r="AI163" s="64">
        <f>_xlfn.COUNTIFS(AI$112:AI$159,"&lt;=75",AI$112:AI$159,"&gt;45")</f>
        <v>0</v>
      </c>
      <c r="AJ163" s="64">
        <f>_xlfn.COUNTIFS(AJ$112:AJ$159,"&lt;=75",AJ$112:AJ$159,"&gt;45")</f>
        <v>0</v>
      </c>
      <c r="AK163" s="64">
        <f>_xlfn.COUNTIFS(AK$112:AK$159,"&lt;=75",AK$112:AK$159,"&gt;45")</f>
        <v>2</v>
      </c>
      <c r="AL163" s="64">
        <f>_xlfn.COUNTIFS(AL$112:AL$159,"&lt;=75",AL$112:AL$159,"&gt;45")</f>
        <v>1</v>
      </c>
      <c r="AM163" s="64">
        <f>_xlfn.COUNTIFS(AM$112:AM$159,"&lt;=75",AM$112:AM$159,"&gt;45")</f>
        <v>0</v>
      </c>
      <c r="AN163" s="64">
        <f>_xlfn.COUNTIFS(AN$112:AN$159,"&lt;=75",AN$112:AN$159,"&gt;45")</f>
        <v>0</v>
      </c>
      <c r="AO163" s="64">
        <f>_xlfn.COUNTIFS(AO$112:AO$159,"&lt;=75",AO$112:AO$159,"&gt;45")</f>
        <v>0</v>
      </c>
      <c r="AP163" s="64">
        <f>_xlfn.COUNTIFS(AP$112:AP$159,"&lt;=75",AP$112:AP$159,"&gt;45")</f>
        <v>0</v>
      </c>
      <c r="AQ163" s="64">
        <f>_xlfn.COUNTIFS(AQ$112:AQ$159,"&lt;=75",AQ$112:AQ$159,"&gt;45")</f>
        <v>0</v>
      </c>
      <c r="AR163" s="64">
        <f>_xlfn.COUNTIFS(AR$112:AR$159,"&lt;=75",AR$112:AR$159,"&gt;45")</f>
        <v>0</v>
      </c>
      <c r="AS163" s="64">
        <f>_xlfn.COUNTIFS(AS$112:AS$159,"&lt;=75",AS$112:AS$159,"&gt;45")</f>
        <v>0</v>
      </c>
      <c r="AT163" s="64">
        <f>_xlfn.COUNTIFS(AT$112:AT$159,"&lt;=75",AT$112:AT$159,"&gt;45")</f>
        <v>0</v>
      </c>
      <c r="AU163" s="64">
        <f>_xlfn.COUNTIFS(AU$112:AU$159,"&lt;=75",AU$112:AU$159,"&gt;45")</f>
        <v>0</v>
      </c>
      <c r="AV163" s="64">
        <f>_xlfn.COUNTIFS(AV$112:AV$159,"&lt;=75",AV$112:AV$159,"&gt;45")</f>
        <v>0</v>
      </c>
      <c r="AW163" s="64">
        <f>_xlfn.COUNTIFS(AW$112:AW$159,"&lt;=75",AW$112:AW$159,"&gt;45")</f>
        <v>0</v>
      </c>
      <c r="AX163" s="64">
        <f>_xlfn.COUNTIFS(AX$112:AX$159,"&lt;=75",AX$112:AX$159,"&gt;45")</f>
        <v>0</v>
      </c>
      <c r="AY163" s="64">
        <f>_xlfn.COUNTIFS(AY$112:AY$159,"&lt;=75",AY$112:AY$159,"&gt;45")</f>
        <v>0</v>
      </c>
      <c r="AZ163" s="64">
        <f>_xlfn.COUNTIFS(AZ$112:AZ$159,"&lt;=75",AZ$112:AZ$159,"&gt;45")</f>
        <v>0</v>
      </c>
      <c r="BA163" s="64">
        <f>_xlfn.COUNTIFS(BA$112:BA$159,"&lt;=75",BA$112:BA$159,"&gt;45")</f>
        <v>0</v>
      </c>
      <c r="BB163" s="64">
        <f>_xlfn.COUNTIFS(BB$112:BB$159,"&lt;=75",BB$112:BB$159,"&gt;45")</f>
        <v>0</v>
      </c>
      <c r="BC163" s="64">
        <f>_xlfn.COUNTIFS(BC$112:BC$159,"&lt;=75",BC$112:BC$159,"&gt;45")</f>
        <v>0</v>
      </c>
      <c r="BD163" s="64">
        <f>_xlfn.COUNTIFS(BD$112:BD$159,"&lt;=75",BD$112:BD$159,"&gt;45")</f>
        <v>0</v>
      </c>
      <c r="BE163" s="64">
        <f>_xlfn.COUNTIFS(BE$112:BE$159,"&lt;=75",BE$112:BE$159,"&gt;45")</f>
        <v>0</v>
      </c>
      <c r="BF163" s="64">
        <f>_xlfn.COUNTIFS(BF$112:BF$159,"&lt;=75",BF$112:BF$159,"&gt;45")</f>
        <v>0</v>
      </c>
      <c r="BG163" s="64">
        <f>_xlfn.COUNTIFS(BG$112:BG$159,"&lt;=75",BG$112:BG$159,"&gt;45")</f>
        <v>0</v>
      </c>
      <c r="BH163" s="64">
        <f>_xlfn.COUNTIFS(BH$112:BH$159,"&lt;=75",BH$112:BH$159,"&gt;45")</f>
        <v>0</v>
      </c>
      <c r="BI163" s="64">
        <f>_xlfn.COUNTIFS(BI$112:BI$159,"&lt;=75",BI$112:BI$159,"&gt;45")</f>
        <v>0</v>
      </c>
      <c r="BJ163" s="64">
        <f>_xlfn.COUNTIFS(BJ$112:BJ$159,"&lt;=75",BJ$112:BJ$159,"&gt;45")</f>
        <v>0</v>
      </c>
      <c r="BK163" s="64">
        <f>_xlfn.COUNTIFS(BK$112:BK$159,"&lt;=75",BK$112:BK$159,"&gt;45")</f>
        <v>0</v>
      </c>
      <c r="BL163" s="70">
        <f>_xlfn.COUNTIFS(BL$112:BL$159,"&lt;=75",BL$112:BL$159,"&gt;45")</f>
        <v>0</v>
      </c>
      <c r="BM163" s="69">
        <f>SUM(AH163:BL163)</f>
        <v>3</v>
      </c>
      <c r="BN163" s="64">
        <f>_xlfn.COUNTIFS(BN$112:BN$159,"&lt;=75",BN$112:BN$159,"&gt;45")</f>
        <v>0</v>
      </c>
      <c r="BO163" s="64">
        <f>_xlfn.COUNTIFS(BO$112:BO$159,"&lt;=75",BO$112:BO$159,"&gt;45")</f>
        <v>0</v>
      </c>
      <c r="BP163" s="64">
        <f>_xlfn.COUNTIFS(BP$112:BP$159,"&lt;=75",BP$112:BP$159,"&gt;45")</f>
        <v>0</v>
      </c>
      <c r="BQ163" s="64">
        <f>_xlfn.COUNTIFS(BQ$112:BQ$159,"&lt;=75",BQ$112:BQ$159,"&gt;45")</f>
        <v>0</v>
      </c>
      <c r="BR163" s="64">
        <f>_xlfn.COUNTIFS(BR$112:BR$159,"&lt;=75",BR$112:BR$159,"&gt;45")</f>
        <v>1</v>
      </c>
      <c r="BS163" s="64">
        <f>_xlfn.COUNTIFS(BS$112:BS$159,"&lt;=75",BS$112:BS$159,"&gt;45")</f>
        <v>0</v>
      </c>
      <c r="BT163" s="64">
        <f>_xlfn.COUNTIFS(BT$112:BT$159,"&lt;=75",BT$112:BT$159,"&gt;45")</f>
        <v>0</v>
      </c>
      <c r="BU163" s="64">
        <f>_xlfn.COUNTIFS(BU$112:BU$159,"&lt;=75",BU$112:BU$159,"&gt;45")</f>
        <v>0</v>
      </c>
      <c r="BV163" s="64">
        <f>_xlfn.COUNTIFS(BV$112:BV$159,"&lt;=75",BV$112:BV$159,"&gt;45")</f>
        <v>0</v>
      </c>
      <c r="BW163" s="64">
        <f>_xlfn.COUNTIFS(BW$112:BW$159,"&lt;=75",BW$112:BW$159,"&gt;45")</f>
        <v>0</v>
      </c>
      <c r="BX163" s="64">
        <f>_xlfn.COUNTIFS(BX$112:BX$159,"&lt;=75",BX$112:BX$159,"&gt;45")</f>
        <v>0</v>
      </c>
      <c r="BY163" s="64">
        <f>_xlfn.COUNTIFS(BY$112:BY$159,"&lt;=75",BY$112:BY$159,"&gt;45")</f>
        <v>2</v>
      </c>
      <c r="BZ163" s="64">
        <f>_xlfn.COUNTIFS(BZ$112:BZ$159,"&lt;=75",BZ$112:BZ$159,"&gt;45")</f>
        <v>0</v>
      </c>
      <c r="CA163" s="64">
        <f>_xlfn.COUNTIFS(CA$112:CA$159,"&lt;=75",CA$112:CA$159,"&gt;45")</f>
        <v>0</v>
      </c>
      <c r="CB163" s="64">
        <f>_xlfn.COUNTIFS(CB$112:CB$159,"&lt;=75",CB$112:CB$159,"&gt;45")</f>
        <v>0</v>
      </c>
      <c r="CC163" s="64">
        <f>_xlfn.COUNTIFS(CC$112:CC$159,"&lt;=75",CC$112:CC$159,"&gt;45")</f>
        <v>3</v>
      </c>
      <c r="CD163" s="64">
        <f>_xlfn.COUNTIFS(CD$112:CD$159,"&lt;=75",CD$112:CD$159,"&gt;45")</f>
        <v>0</v>
      </c>
      <c r="CE163" s="64">
        <f>_xlfn.COUNTIFS(CE$112:CE$159,"&lt;=75",CE$112:CE$159,"&gt;45")</f>
        <v>0</v>
      </c>
      <c r="CF163" s="64">
        <f>_xlfn.COUNTIFS(CF$112:CF$159,"&lt;=75",CF$112:CF$159,"&gt;45")</f>
        <v>0</v>
      </c>
      <c r="CG163" s="64">
        <f>_xlfn.COUNTIFS(CG$112:CG$159,"&lt;=75",CG$112:CG$159,"&gt;45")</f>
        <v>0</v>
      </c>
      <c r="CH163" s="64">
        <f>_xlfn.COUNTIFS(CH$112:CH$159,"&lt;=75",CH$112:CH$159,"&gt;45")</f>
        <v>0</v>
      </c>
      <c r="CI163" s="64">
        <f>_xlfn.COUNTIFS(CI$112:CI$159,"&lt;=75",CI$112:CI$159,"&gt;45")</f>
        <v>0</v>
      </c>
      <c r="CJ163" s="64">
        <f>_xlfn.COUNTIFS(CJ$112:CJ$159,"&lt;=75",CJ$112:CJ$159,"&gt;45")</f>
        <v>0</v>
      </c>
      <c r="CK163" s="64">
        <f>_xlfn.COUNTIFS(CK$112:CK$159,"&lt;=75",CK$112:CK$159,"&gt;45")</f>
        <v>0</v>
      </c>
      <c r="CL163" s="64">
        <f>_xlfn.COUNTIFS(CL$112:CL$159,"&lt;=75",CL$112:CL$159,"&gt;45")</f>
        <v>2</v>
      </c>
      <c r="CM163" s="64">
        <f>_xlfn.COUNTIFS(CM$112:CM$159,"&lt;=75",CM$112:CM$159,"&gt;45")</f>
        <v>1</v>
      </c>
      <c r="CN163" s="64">
        <f>_xlfn.COUNTIFS(CN$112:CN$159,"&lt;=75",CN$112:CN$159,"&gt;45")</f>
        <v>0</v>
      </c>
      <c r="CO163" s="64">
        <f>_xlfn.COUNTIFS(CO$112:CO$159,"&lt;=75",CO$112:CO$159,"&gt;45")</f>
        <v>0</v>
      </c>
      <c r="CP163" s="64">
        <f>_xlfn.COUNTIFS(CP$112:CP$159,"&lt;=75",CP$112:CP$159,"&gt;45")</f>
        <v>0</v>
      </c>
      <c r="CQ163" s="64">
        <f>_xlfn.COUNTIFS(CQ$112:CQ$159,"&lt;=75",CQ$112:CQ$159,"&gt;45")</f>
        <v>0</v>
      </c>
      <c r="CR163" s="70">
        <f>_xlfn.COUNTIFS(CR$112:CR$159,"&lt;=75",CR$112:CR$159,"&gt;45")</f>
        <v>0</v>
      </c>
      <c r="CS163" s="69">
        <f>SUM(BN163:CR163)</f>
        <v>9</v>
      </c>
      <c r="CT163" s="71">
        <f>AG163+BM163+CS163</f>
        <v>38</v>
      </c>
    </row>
    <row r="164" ht="18.5" customHeight="1">
      <c r="A164" t="s" s="74">
        <v>17</v>
      </c>
      <c r="B164" s="68">
        <f>_xlfn.COUNTIFS(B$112:B$159,"&lt;=105",B$112:B$159,"&gt;75")</f>
        <v>0</v>
      </c>
      <c r="C164" s="68">
        <f>_xlfn.COUNTIFS(C$112:C$159,"&lt;=105",C$112:C$159,"&gt;75")</f>
        <v>0</v>
      </c>
      <c r="D164" s="68">
        <f>_xlfn.COUNTIFS(D$112:D$159,"&lt;=105",D$112:D$159,"&gt;75")</f>
        <v>0</v>
      </c>
      <c r="E164" s="68">
        <f>_xlfn.COUNTIFS(E$112:E$159,"&lt;=105",E$112:E$159,"&gt;75")</f>
        <v>0</v>
      </c>
      <c r="F164" s="68">
        <f>_xlfn.COUNTIFS(F$112:F$159,"&lt;=105",F$112:F$159,"&gt;75")</f>
        <v>2</v>
      </c>
      <c r="G164" s="68">
        <f>_xlfn.COUNTIFS(G$112:G$159,"&lt;=105",G$112:G$159,"&gt;75")</f>
        <v>0</v>
      </c>
      <c r="H164" s="68">
        <f>_xlfn.COUNTIFS(H$112:H$159,"&lt;=105",H$112:H$159,"&gt;75")</f>
        <v>0</v>
      </c>
      <c r="I164" s="68">
        <f>_xlfn.COUNTIFS(I$112:I$159,"&lt;=105",I$112:I$159,"&gt;75")</f>
        <v>0</v>
      </c>
      <c r="J164" s="68">
        <f>_xlfn.COUNTIFS(J$112:J$159,"&lt;=105",J$112:J$159,"&gt;75")</f>
        <v>4</v>
      </c>
      <c r="K164" s="68">
        <f>_xlfn.COUNTIFS(K$112:K$159,"&lt;=105",K$112:K$159,"&gt;75")</f>
        <v>5</v>
      </c>
      <c r="L164" s="68">
        <f>_xlfn.COUNTIFS(L$112:L$159,"&lt;=105",L$112:L$159,"&gt;75")</f>
        <v>0</v>
      </c>
      <c r="M164" s="68">
        <f>_xlfn.COUNTIFS(M$112:M$159,"&lt;=105",M$112:M$159,"&gt;75")</f>
        <v>0</v>
      </c>
      <c r="N164" s="68">
        <f>_xlfn.COUNTIFS(N$112:N$159,"&lt;=105",N$112:N$159,"&gt;75")</f>
        <v>0</v>
      </c>
      <c r="O164" s="68">
        <f>_xlfn.COUNTIFS(O$112:O$159,"&lt;=105",O$112:O$159,"&gt;75")</f>
        <v>1</v>
      </c>
      <c r="P164" s="68">
        <f>_xlfn.COUNTIFS(P$112:P$159,"&lt;=105",P$112:P$159,"&gt;75")</f>
        <v>0</v>
      </c>
      <c r="Q164" s="68">
        <f>_xlfn.COUNTIFS(Q$112:Q$159,"&lt;=105",Q$112:Q$159,"&gt;75")</f>
        <v>0</v>
      </c>
      <c r="R164" s="68">
        <f>_xlfn.COUNTIFS(R$112:R$159,"&lt;=105",R$112:R$159,"&gt;75")</f>
        <v>0</v>
      </c>
      <c r="S164" s="68">
        <f>_xlfn.COUNTIFS(S$112:S$159,"&lt;=105",S$112:S$159,"&gt;75")</f>
        <v>0</v>
      </c>
      <c r="T164" s="68">
        <f>_xlfn.COUNTIFS(T$112:T$159,"&lt;=105",T$112:T$159,"&gt;75")</f>
        <v>4</v>
      </c>
      <c r="U164" s="68">
        <f>_xlfn.COUNTIFS(U$112:U$159,"&lt;=105",U$112:U$159,"&gt;75")</f>
        <v>3</v>
      </c>
      <c r="V164" s="68">
        <f>_xlfn.COUNTIFS(V$112:V$159,"&lt;=105",V$112:V$159,"&gt;75")</f>
        <v>4</v>
      </c>
      <c r="W164" s="68">
        <f>_xlfn.COUNTIFS(W$112:W$159,"&lt;=105",W$112:W$159,"&gt;75")</f>
        <v>1</v>
      </c>
      <c r="X164" s="68">
        <f>_xlfn.COUNTIFS(X$112:X$159,"&lt;=105",X$112:X$159,"&gt;75")</f>
        <v>2</v>
      </c>
      <c r="Y164" s="68">
        <f>_xlfn.COUNTIFS(Y$112:Y$159,"&lt;=105",Y$112:Y$159,"&gt;75")</f>
        <v>0</v>
      </c>
      <c r="Z164" s="68">
        <f>_xlfn.COUNTIFS(Z$112:Z$159,"&lt;=105",Z$112:Z$159,"&gt;75")</f>
        <v>0</v>
      </c>
      <c r="AA164" s="68">
        <f>_xlfn.COUNTIFS(AA$112:AA$159,"&lt;=105",AA$112:AA$159,"&gt;75")</f>
        <v>1</v>
      </c>
      <c r="AB164" s="68">
        <f>_xlfn.COUNTIFS(AB$112:AB$159,"&lt;=105",AB$112:AB$159,"&gt;75")</f>
        <v>0</v>
      </c>
      <c r="AC164" s="68">
        <f>_xlfn.COUNTIFS(AC$112:AC$159,"&lt;=105",AC$112:AC$159,"&gt;75")</f>
        <v>0</v>
      </c>
      <c r="AD164" s="68">
        <f>_xlfn.COUNTIFS(AD$112:AD$159,"&lt;=105",AD$112:AD$159,"&gt;75")</f>
        <v>0</v>
      </c>
      <c r="AE164" s="68">
        <f>_xlfn.COUNTIFS(AE$112:AE$159,"&lt;=105",AE$112:AE$159,"&gt;75")</f>
        <v>0</v>
      </c>
      <c r="AF164" s="68">
        <f>_xlfn.COUNTIFS(AF$112:AF$159,"&lt;=105",AF$112:AF$159,"&gt;75")</f>
        <v>0</v>
      </c>
      <c r="AG164" s="69">
        <f>SUM(B164:AF164)</f>
        <v>27</v>
      </c>
      <c r="AH164" s="64">
        <f>_xlfn.COUNTIFS(AH$112:AH$159,"&lt;=105",AH$112:AH$159,"&gt;75")</f>
        <v>0</v>
      </c>
      <c r="AI164" s="64">
        <f>_xlfn.COUNTIFS(AI$112:AI$159,"&lt;=105",AI$112:AI$159,"&gt;75")</f>
        <v>0</v>
      </c>
      <c r="AJ164" s="64">
        <f>_xlfn.COUNTIFS(AJ$112:AJ$159,"&lt;=105",AJ$112:AJ$159,"&gt;75")</f>
        <v>0</v>
      </c>
      <c r="AK164" s="64">
        <f>_xlfn.COUNTIFS(AK$112:AK$159,"&lt;=105",AK$112:AK$159,"&gt;75")</f>
        <v>0</v>
      </c>
      <c r="AL164" s="64">
        <f>_xlfn.COUNTIFS(AL$112:AL$159,"&lt;=105",AL$112:AL$159,"&gt;75")</f>
        <v>0</v>
      </c>
      <c r="AM164" s="64">
        <f>_xlfn.COUNTIFS(AM$112:AM$159,"&lt;=105",AM$112:AM$159,"&gt;75")</f>
        <v>0</v>
      </c>
      <c r="AN164" s="64">
        <f>_xlfn.COUNTIFS(AN$112:AN$159,"&lt;=105",AN$112:AN$159,"&gt;75")</f>
        <v>0</v>
      </c>
      <c r="AO164" s="64">
        <f>_xlfn.COUNTIFS(AO$112:AO$159,"&lt;=105",AO$112:AO$159,"&gt;75")</f>
        <v>0</v>
      </c>
      <c r="AP164" s="64">
        <f>_xlfn.COUNTIFS(AP$112:AP$159,"&lt;=105",AP$112:AP$159,"&gt;75")</f>
        <v>0</v>
      </c>
      <c r="AQ164" s="64">
        <f>_xlfn.COUNTIFS(AQ$112:AQ$159,"&lt;=105",AQ$112:AQ$159,"&gt;75")</f>
        <v>0</v>
      </c>
      <c r="AR164" s="64">
        <f>_xlfn.COUNTIFS(AR$112:AR$159,"&lt;=105",AR$112:AR$159,"&gt;75")</f>
        <v>0</v>
      </c>
      <c r="AS164" s="64">
        <f>_xlfn.COUNTIFS(AS$112:AS$159,"&lt;=105",AS$112:AS$159,"&gt;75")</f>
        <v>0</v>
      </c>
      <c r="AT164" s="64">
        <f>_xlfn.COUNTIFS(AT$112:AT$159,"&lt;=105",AT$112:AT$159,"&gt;75")</f>
        <v>0</v>
      </c>
      <c r="AU164" s="64">
        <f>_xlfn.COUNTIFS(AU$112:AU$159,"&lt;=105",AU$112:AU$159,"&gt;75")</f>
        <v>0</v>
      </c>
      <c r="AV164" s="64">
        <f>_xlfn.COUNTIFS(AV$112:AV$159,"&lt;=105",AV$112:AV$159,"&gt;75")</f>
        <v>0</v>
      </c>
      <c r="AW164" s="64">
        <f>_xlfn.COUNTIFS(AW$112:AW$159,"&lt;=105",AW$112:AW$159,"&gt;75")</f>
        <v>0</v>
      </c>
      <c r="AX164" s="64">
        <f>_xlfn.COUNTIFS(AX$112:AX$159,"&lt;=105",AX$112:AX$159,"&gt;75")</f>
        <v>0</v>
      </c>
      <c r="AY164" s="64">
        <f>_xlfn.COUNTIFS(AY$112:AY$159,"&lt;=105",AY$112:AY$159,"&gt;75")</f>
        <v>0</v>
      </c>
      <c r="AZ164" s="64">
        <f>_xlfn.COUNTIFS(AZ$112:AZ$159,"&lt;=105",AZ$112:AZ$159,"&gt;75")</f>
        <v>0</v>
      </c>
      <c r="BA164" s="64">
        <f>_xlfn.COUNTIFS(BA$112:BA$159,"&lt;=105",BA$112:BA$159,"&gt;75")</f>
        <v>0</v>
      </c>
      <c r="BB164" s="64">
        <f>_xlfn.COUNTIFS(BB$112:BB$159,"&lt;=105",BB$112:BB$159,"&gt;75")</f>
        <v>0</v>
      </c>
      <c r="BC164" s="64">
        <f>_xlfn.COUNTIFS(BC$112:BC$159,"&lt;=105",BC$112:BC$159,"&gt;75")</f>
        <v>0</v>
      </c>
      <c r="BD164" s="64">
        <f>_xlfn.COUNTIFS(BD$112:BD$159,"&lt;=105",BD$112:BD$159,"&gt;75")</f>
        <v>0</v>
      </c>
      <c r="BE164" s="64">
        <f>_xlfn.COUNTIFS(BE$112:BE$159,"&lt;=105",BE$112:BE$159,"&gt;75")</f>
        <v>0</v>
      </c>
      <c r="BF164" s="64">
        <f>_xlfn.COUNTIFS(BF$112:BF$159,"&lt;=105",BF$112:BF$159,"&gt;75")</f>
        <v>0</v>
      </c>
      <c r="BG164" s="64">
        <f>_xlfn.COUNTIFS(BG$112:BG$159,"&lt;=105",BG$112:BG$159,"&gt;75")</f>
        <v>0</v>
      </c>
      <c r="BH164" s="64">
        <f>_xlfn.COUNTIFS(BH$112:BH$159,"&lt;=105",BH$112:BH$159,"&gt;75")</f>
        <v>0</v>
      </c>
      <c r="BI164" s="64">
        <f>_xlfn.COUNTIFS(BI$112:BI$159,"&lt;=105",BI$112:BI$159,"&gt;75")</f>
        <v>0</v>
      </c>
      <c r="BJ164" s="64">
        <f>_xlfn.COUNTIFS(BJ$112:BJ$159,"&lt;=105",BJ$112:BJ$159,"&gt;75")</f>
        <v>1</v>
      </c>
      <c r="BK164" s="64">
        <f>_xlfn.COUNTIFS(BK$112:BK$159,"&lt;=105",BK$112:BK$159,"&gt;75")</f>
        <v>0</v>
      </c>
      <c r="BL164" s="70">
        <f>_xlfn.COUNTIFS(BL$112:BL$159,"&lt;=105",BL$112:BL$159,"&gt;75")</f>
        <v>0</v>
      </c>
      <c r="BM164" s="69">
        <f>SUM(AH164:BL164)</f>
        <v>1</v>
      </c>
      <c r="BN164" s="64">
        <f>_xlfn.COUNTIFS(BN$112:BN$159,"&lt;=105",BN$112:BN$159,"&gt;75")</f>
        <v>0</v>
      </c>
      <c r="BO164" s="64">
        <f>_xlfn.COUNTIFS(BO$112:BO$159,"&lt;=105",BO$112:BO$159,"&gt;75")</f>
        <v>1</v>
      </c>
      <c r="BP164" s="64">
        <f>_xlfn.COUNTIFS(BP$112:BP$159,"&lt;=105",BP$112:BP$159,"&gt;75")</f>
        <v>0</v>
      </c>
      <c r="BQ164" s="64">
        <f>_xlfn.COUNTIFS(BQ$112:BQ$159,"&lt;=105",BQ$112:BQ$159,"&gt;75")</f>
        <v>0</v>
      </c>
      <c r="BR164" s="64">
        <f>_xlfn.COUNTIFS(BR$112:BR$159,"&lt;=105",BR$112:BR$159,"&gt;75")</f>
        <v>0</v>
      </c>
      <c r="BS164" s="64">
        <f>_xlfn.COUNTIFS(BS$112:BS$159,"&lt;=105",BS$112:BS$159,"&gt;75")</f>
        <v>0</v>
      </c>
      <c r="BT164" s="64">
        <f>_xlfn.COUNTIFS(BT$112:BT$159,"&lt;=105",BT$112:BT$159,"&gt;75")</f>
        <v>0</v>
      </c>
      <c r="BU164" s="64">
        <f>_xlfn.COUNTIFS(BU$112:BU$159,"&lt;=105",BU$112:BU$159,"&gt;75")</f>
        <v>0</v>
      </c>
      <c r="BV164" s="64">
        <f>_xlfn.COUNTIFS(BV$112:BV$159,"&lt;=105",BV$112:BV$159,"&gt;75")</f>
        <v>0</v>
      </c>
      <c r="BW164" s="64">
        <f>_xlfn.COUNTIFS(BW$112:BW$159,"&lt;=105",BW$112:BW$159,"&gt;75")</f>
        <v>0</v>
      </c>
      <c r="BX164" s="64">
        <f>_xlfn.COUNTIFS(BX$112:BX$159,"&lt;=105",BX$112:BX$159,"&gt;75")</f>
        <v>0</v>
      </c>
      <c r="BY164" s="64">
        <f>_xlfn.COUNTIFS(BY$112:BY$159,"&lt;=105",BY$112:BY$159,"&gt;75")</f>
        <v>0</v>
      </c>
      <c r="BZ164" s="64">
        <f>_xlfn.COUNTIFS(BZ$112:BZ$159,"&lt;=105",BZ$112:BZ$159,"&gt;75")</f>
        <v>0</v>
      </c>
      <c r="CA164" s="64">
        <f>_xlfn.COUNTIFS(CA$112:CA$159,"&lt;=105",CA$112:CA$159,"&gt;75")</f>
        <v>0</v>
      </c>
      <c r="CB164" s="64">
        <f>_xlfn.COUNTIFS(CB$112:CB$159,"&lt;=105",CB$112:CB$159,"&gt;75")</f>
        <v>0</v>
      </c>
      <c r="CC164" s="64">
        <f>_xlfn.COUNTIFS(CC$112:CC$159,"&lt;=105",CC$112:CC$159,"&gt;75")</f>
        <v>1</v>
      </c>
      <c r="CD164" s="64">
        <f>_xlfn.COUNTIFS(CD$112:CD$159,"&lt;=105",CD$112:CD$159,"&gt;75")</f>
        <v>0</v>
      </c>
      <c r="CE164" s="64">
        <f>_xlfn.COUNTIFS(CE$112:CE$159,"&lt;=105",CE$112:CE$159,"&gt;75")</f>
        <v>0</v>
      </c>
      <c r="CF164" s="64">
        <f>_xlfn.COUNTIFS(CF$112:CF$159,"&lt;=105",CF$112:CF$159,"&gt;75")</f>
        <v>0</v>
      </c>
      <c r="CG164" s="64">
        <f>_xlfn.COUNTIFS(CG$112:CG$159,"&lt;=105",CG$112:CG$159,"&gt;75")</f>
        <v>0</v>
      </c>
      <c r="CH164" s="64">
        <f>_xlfn.COUNTIFS(CH$112:CH$159,"&lt;=105",CH$112:CH$159,"&gt;75")</f>
        <v>0</v>
      </c>
      <c r="CI164" s="64">
        <f>_xlfn.COUNTIFS(CI$112:CI$159,"&lt;=105",CI$112:CI$159,"&gt;75")</f>
        <v>0</v>
      </c>
      <c r="CJ164" s="64">
        <f>_xlfn.COUNTIFS(CJ$112:CJ$159,"&lt;=105",CJ$112:CJ$159,"&gt;75")</f>
        <v>0</v>
      </c>
      <c r="CK164" s="64">
        <f>_xlfn.COUNTIFS(CK$112:CK$159,"&lt;=105",CK$112:CK$159,"&gt;75")</f>
        <v>1</v>
      </c>
      <c r="CL164" s="64">
        <f>_xlfn.COUNTIFS(CL$112:CL$159,"&lt;=105",CL$112:CL$159,"&gt;75")</f>
        <v>1</v>
      </c>
      <c r="CM164" s="64">
        <f>_xlfn.COUNTIFS(CM$112:CM$159,"&lt;=105",CM$112:CM$159,"&gt;75")</f>
        <v>0</v>
      </c>
      <c r="CN164" s="64">
        <f>_xlfn.COUNTIFS(CN$112:CN$159,"&lt;=105",CN$112:CN$159,"&gt;75")</f>
        <v>0</v>
      </c>
      <c r="CO164" s="64">
        <f>_xlfn.COUNTIFS(CO$112:CO$159,"&lt;=105",CO$112:CO$159,"&gt;75")</f>
        <v>0</v>
      </c>
      <c r="CP164" s="64">
        <f>_xlfn.COUNTIFS(CP$112:CP$159,"&lt;=105",CP$112:CP$159,"&gt;75")</f>
        <v>0</v>
      </c>
      <c r="CQ164" s="64">
        <f>_xlfn.COUNTIFS(CQ$112:CQ$159,"&lt;=105",CQ$112:CQ$159,"&gt;75")</f>
        <v>0</v>
      </c>
      <c r="CR164" s="70">
        <f>_xlfn.COUNTIFS(CR$112:CR$159,"&lt;=105",CR$112:CR$159,"&gt;75")</f>
        <v>0</v>
      </c>
      <c r="CS164" s="69">
        <f>SUM(BN164:CR164)</f>
        <v>4</v>
      </c>
      <c r="CT164" s="71">
        <f>AG164+BM164+CS164</f>
        <v>32</v>
      </c>
    </row>
    <row r="165" ht="18.5" customHeight="1">
      <c r="A165" t="s" s="75">
        <v>18</v>
      </c>
      <c r="B165" s="68">
        <f>_xlfn.COUNTIFS(B$112:B$159,"&lt;=135",B$112:B$159,"&gt;105")</f>
        <v>0</v>
      </c>
      <c r="C165" s="68">
        <f>_xlfn.COUNTIFS(C$112:C$159,"&lt;=135",C$112:C$159,"&gt;105")</f>
        <v>0</v>
      </c>
      <c r="D165" s="68">
        <f>_xlfn.COUNTIFS(D$112:D$159,"&lt;=135",D$112:D$159,"&gt;105")</f>
        <v>0</v>
      </c>
      <c r="E165" s="68">
        <f>_xlfn.COUNTIFS(E$112:E$159,"&lt;=135",E$112:E$159,"&gt;105")</f>
        <v>0</v>
      </c>
      <c r="F165" s="68">
        <f>_xlfn.COUNTIFS(F$112:F$159,"&lt;=135",F$112:F$159,"&gt;105")</f>
        <v>1</v>
      </c>
      <c r="G165" s="68">
        <f>_xlfn.COUNTIFS(G$112:G$159,"&lt;=135",G$112:G$159,"&gt;105")</f>
        <v>1</v>
      </c>
      <c r="H165" s="68">
        <f>_xlfn.COUNTIFS(H$112:H$159,"&lt;=135",H$112:H$159,"&gt;105")</f>
        <v>0</v>
      </c>
      <c r="I165" s="68">
        <f>_xlfn.COUNTIFS(I$112:I$159,"&lt;=135",I$112:I$159,"&gt;105")</f>
        <v>0</v>
      </c>
      <c r="J165" s="68">
        <f>_xlfn.COUNTIFS(J$112:J$159,"&lt;=135",J$112:J$159,"&gt;105")</f>
        <v>0</v>
      </c>
      <c r="K165" s="68">
        <f>_xlfn.COUNTIFS(K$112:K$159,"&lt;=135",K$112:K$159,"&gt;105")</f>
        <v>1</v>
      </c>
      <c r="L165" s="68">
        <f>_xlfn.COUNTIFS(L$112:L$159,"&lt;=135",L$112:L$159,"&gt;105")</f>
        <v>0</v>
      </c>
      <c r="M165" s="68">
        <f>_xlfn.COUNTIFS(M$112:M$159,"&lt;=135",M$112:M$159,"&gt;105")</f>
        <v>2</v>
      </c>
      <c r="N165" s="68">
        <f>_xlfn.COUNTIFS(N$112:N$159,"&lt;=135",N$112:N$159,"&gt;105")</f>
        <v>4</v>
      </c>
      <c r="O165" s="68">
        <f>_xlfn.COUNTIFS(O$112:O$159,"&lt;=135",O$112:O$159,"&gt;105")</f>
        <v>13</v>
      </c>
      <c r="P165" s="68">
        <f>_xlfn.COUNTIFS(P$112:P$159,"&lt;=135",P$112:P$159,"&gt;105")</f>
        <v>12</v>
      </c>
      <c r="Q165" s="68">
        <f>_xlfn.COUNTIFS(Q$112:Q$159,"&lt;=135",Q$112:Q$159,"&gt;105")</f>
        <v>6</v>
      </c>
      <c r="R165" s="68">
        <f>_xlfn.COUNTIFS(R$112:R$159,"&lt;=135",R$112:R$159,"&gt;105")</f>
        <v>8</v>
      </c>
      <c r="S165" s="68">
        <f>_xlfn.COUNTIFS(S$112:S$159,"&lt;=135",S$112:S$159,"&gt;105")</f>
        <v>0</v>
      </c>
      <c r="T165" s="68">
        <f>_xlfn.COUNTIFS(T$112:T$159,"&lt;=135",T$112:T$159,"&gt;105")</f>
        <v>0</v>
      </c>
      <c r="U165" s="68">
        <f>_xlfn.COUNTIFS(U$112:U$159,"&lt;=135",U$112:U$159,"&gt;105")</f>
        <v>5</v>
      </c>
      <c r="V165" s="68">
        <f>_xlfn.COUNTIFS(V$112:V$159,"&lt;=135",V$112:V$159,"&gt;105")</f>
        <v>7</v>
      </c>
      <c r="W165" s="68">
        <f>_xlfn.COUNTIFS(W$112:W$159,"&lt;=135",W$112:W$159,"&gt;105")</f>
        <v>13</v>
      </c>
      <c r="X165" s="68">
        <f>_xlfn.COUNTIFS(X$112:X$159,"&lt;=135",X$112:X$159,"&gt;105")</f>
        <v>6</v>
      </c>
      <c r="Y165" s="68">
        <f>_xlfn.COUNTIFS(Y$112:Y$159,"&lt;=135",Y$112:Y$159,"&gt;105")</f>
        <v>0</v>
      </c>
      <c r="Z165" s="68">
        <f>_xlfn.COUNTIFS(Z$112:Z$159,"&lt;=135",Z$112:Z$159,"&gt;105")</f>
        <v>1</v>
      </c>
      <c r="AA165" s="68">
        <f>_xlfn.COUNTIFS(AA$112:AA$159,"&lt;=135",AA$112:AA$159,"&gt;105")</f>
        <v>1</v>
      </c>
      <c r="AB165" s="68">
        <f>_xlfn.COUNTIFS(AB$112:AB$159,"&lt;=135",AB$112:AB$159,"&gt;105")</f>
        <v>0</v>
      </c>
      <c r="AC165" s="68">
        <f>_xlfn.COUNTIFS(AC$112:AC$159,"&lt;=135",AC$112:AC$159,"&gt;105")</f>
        <v>0</v>
      </c>
      <c r="AD165" s="68">
        <f>_xlfn.COUNTIFS(AD$112:AD$159,"&lt;=135",AD$112:AD$159,"&gt;105")</f>
        <v>0</v>
      </c>
      <c r="AE165" s="68">
        <f>_xlfn.COUNTIFS(AE$112:AE$159,"&lt;=135",AE$112:AE$159,"&gt;105")</f>
        <v>0</v>
      </c>
      <c r="AF165" s="68">
        <f>_xlfn.COUNTIFS(AF$112:AF$159,"&lt;=135",AF$112:AF$159,"&gt;105")</f>
        <v>0</v>
      </c>
      <c r="AG165" s="69">
        <f>SUM(B165:AF165)</f>
        <v>81</v>
      </c>
      <c r="AH165" s="64">
        <f>_xlfn.COUNTIFS(AH$112:AH$159,"&lt;=135",AH$112:AH$159,"&gt;105")</f>
        <v>0</v>
      </c>
      <c r="AI165" s="64">
        <f>_xlfn.COUNTIFS(AI$112:AI$159,"&lt;=135",AI$112:AI$159,"&gt;105")</f>
        <v>0</v>
      </c>
      <c r="AJ165" s="64">
        <f>_xlfn.COUNTIFS(AJ$112:AJ$159,"&lt;=135",AJ$112:AJ$159,"&gt;105")</f>
        <v>0</v>
      </c>
      <c r="AK165" s="64">
        <f>_xlfn.COUNTIFS(AK$112:AK$159,"&lt;=135",AK$112:AK$159,"&gt;105")</f>
        <v>0</v>
      </c>
      <c r="AL165" s="64">
        <f>_xlfn.COUNTIFS(AL$112:AL$159,"&lt;=135",AL$112:AL$159,"&gt;105")</f>
        <v>1</v>
      </c>
      <c r="AM165" s="64">
        <f>_xlfn.COUNTIFS(AM$112:AM$159,"&lt;=135",AM$112:AM$159,"&gt;105")</f>
        <v>0</v>
      </c>
      <c r="AN165" s="64">
        <f>_xlfn.COUNTIFS(AN$112:AN$159,"&lt;=135",AN$112:AN$159,"&gt;105")</f>
        <v>0</v>
      </c>
      <c r="AO165" s="64">
        <f>_xlfn.COUNTIFS(AO$112:AO$159,"&lt;=135",AO$112:AO$159,"&gt;105")</f>
        <v>0</v>
      </c>
      <c r="AP165" s="64">
        <f>_xlfn.COUNTIFS(AP$112:AP$159,"&lt;=135",AP$112:AP$159,"&gt;105")</f>
        <v>0</v>
      </c>
      <c r="AQ165" s="64">
        <f>_xlfn.COUNTIFS(AQ$112:AQ$159,"&lt;=135",AQ$112:AQ$159,"&gt;105")</f>
        <v>0</v>
      </c>
      <c r="AR165" s="64">
        <f>_xlfn.COUNTIFS(AR$112:AR$159,"&lt;=135",AR$112:AR$159,"&gt;105")</f>
        <v>0</v>
      </c>
      <c r="AS165" s="64">
        <f>_xlfn.COUNTIFS(AS$112:AS$159,"&lt;=135",AS$112:AS$159,"&gt;105")</f>
        <v>0</v>
      </c>
      <c r="AT165" s="64">
        <f>_xlfn.COUNTIFS(AT$112:AT$159,"&lt;=135",AT$112:AT$159,"&gt;105")</f>
        <v>0</v>
      </c>
      <c r="AU165" s="64">
        <f>_xlfn.COUNTIFS(AU$112:AU$159,"&lt;=135",AU$112:AU$159,"&gt;105")</f>
        <v>0</v>
      </c>
      <c r="AV165" s="64">
        <f>_xlfn.COUNTIFS(AV$112:AV$159,"&lt;=135",AV$112:AV$159,"&gt;105")</f>
        <v>0</v>
      </c>
      <c r="AW165" s="64">
        <f>_xlfn.COUNTIFS(AW$112:AW$159,"&lt;=135",AW$112:AW$159,"&gt;105")</f>
        <v>0</v>
      </c>
      <c r="AX165" s="64">
        <f>_xlfn.COUNTIFS(AX$112:AX$159,"&lt;=135",AX$112:AX$159,"&gt;105")</f>
        <v>0</v>
      </c>
      <c r="AY165" s="64">
        <f>_xlfn.COUNTIFS(AY$112:AY$159,"&lt;=135",AY$112:AY$159,"&gt;105")</f>
        <v>0</v>
      </c>
      <c r="AZ165" s="64">
        <f>_xlfn.COUNTIFS(AZ$112:AZ$159,"&lt;=135",AZ$112:AZ$159,"&gt;105")</f>
        <v>0</v>
      </c>
      <c r="BA165" s="64">
        <f>_xlfn.COUNTIFS(BA$112:BA$159,"&lt;=135",BA$112:BA$159,"&gt;105")</f>
        <v>0</v>
      </c>
      <c r="BB165" s="64">
        <f>_xlfn.COUNTIFS(BB$112:BB$159,"&lt;=135",BB$112:BB$159,"&gt;105")</f>
        <v>0</v>
      </c>
      <c r="BC165" s="64">
        <f>_xlfn.COUNTIFS(BC$112:BC$159,"&lt;=135",BC$112:BC$159,"&gt;105")</f>
        <v>0</v>
      </c>
      <c r="BD165" s="64">
        <f>_xlfn.COUNTIFS(BD$112:BD$159,"&lt;=135",BD$112:BD$159,"&gt;105")</f>
        <v>0</v>
      </c>
      <c r="BE165" s="64">
        <f>_xlfn.COUNTIFS(BE$112:BE$159,"&lt;=135",BE$112:BE$159,"&gt;105")</f>
        <v>0</v>
      </c>
      <c r="BF165" s="64">
        <f>_xlfn.COUNTIFS(BF$112:BF$159,"&lt;=135",BF$112:BF$159,"&gt;105")</f>
        <v>0</v>
      </c>
      <c r="BG165" s="64">
        <f>_xlfn.COUNTIFS(BG$112:BG$159,"&lt;=135",BG$112:BG$159,"&gt;105")</f>
        <v>0</v>
      </c>
      <c r="BH165" s="64">
        <f>_xlfn.COUNTIFS(BH$112:BH$159,"&lt;=135",BH$112:BH$159,"&gt;105")</f>
        <v>0</v>
      </c>
      <c r="BI165" s="64">
        <f>_xlfn.COUNTIFS(BI$112:BI$159,"&lt;=135",BI$112:BI$159,"&gt;105")</f>
        <v>0</v>
      </c>
      <c r="BJ165" s="64">
        <f>_xlfn.COUNTIFS(BJ$112:BJ$159,"&lt;=135",BJ$112:BJ$159,"&gt;105")</f>
        <v>8</v>
      </c>
      <c r="BK165" s="64">
        <f>_xlfn.COUNTIFS(BK$112:BK$159,"&lt;=135",BK$112:BK$159,"&gt;105")</f>
        <v>0</v>
      </c>
      <c r="BL165" s="70">
        <f>_xlfn.COUNTIFS(BL$112:BL$159,"&lt;=135",BL$112:BL$159,"&gt;105")</f>
        <v>0</v>
      </c>
      <c r="BM165" s="69">
        <f>SUM(AH165:BL165)</f>
        <v>9</v>
      </c>
      <c r="BN165" s="64">
        <f>_xlfn.COUNTIFS(BN$112:BN$159,"&lt;=135",BN$112:BN$159,"&gt;105")</f>
        <v>0</v>
      </c>
      <c r="BO165" s="64">
        <f>_xlfn.COUNTIFS(BO$112:BO$159,"&lt;=135",BO$112:BO$159,"&gt;105")</f>
        <v>0</v>
      </c>
      <c r="BP165" s="64">
        <f>_xlfn.COUNTIFS(BP$112:BP$159,"&lt;=135",BP$112:BP$159,"&gt;105")</f>
        <v>0</v>
      </c>
      <c r="BQ165" s="64">
        <f>_xlfn.COUNTIFS(BQ$112:BQ$159,"&lt;=135",BQ$112:BQ$159,"&gt;105")</f>
        <v>0</v>
      </c>
      <c r="BR165" s="64">
        <f>_xlfn.COUNTIFS(BR$112:BR$159,"&lt;=135",BR$112:BR$159,"&gt;105")</f>
        <v>2</v>
      </c>
      <c r="BS165" s="64">
        <f>_xlfn.COUNTIFS(BS$112:BS$159,"&lt;=135",BS$112:BS$159,"&gt;105")</f>
        <v>0</v>
      </c>
      <c r="BT165" s="64">
        <f>_xlfn.COUNTIFS(BT$112:BT$159,"&lt;=135",BT$112:BT$159,"&gt;105")</f>
        <v>0</v>
      </c>
      <c r="BU165" s="64">
        <f>_xlfn.COUNTIFS(BU$112:BU$159,"&lt;=135",BU$112:BU$159,"&gt;105")</f>
        <v>0</v>
      </c>
      <c r="BV165" s="64">
        <f>_xlfn.COUNTIFS(BV$112:BV$159,"&lt;=135",BV$112:BV$159,"&gt;105")</f>
        <v>0</v>
      </c>
      <c r="BW165" s="64">
        <f>_xlfn.COUNTIFS(BW$112:BW$159,"&lt;=135",BW$112:BW$159,"&gt;105")</f>
        <v>0</v>
      </c>
      <c r="BX165" s="64">
        <f>_xlfn.COUNTIFS(BX$112:BX$159,"&lt;=135",BX$112:BX$159,"&gt;105")</f>
        <v>0</v>
      </c>
      <c r="BY165" s="64">
        <f>_xlfn.COUNTIFS(BY$112:BY$159,"&lt;=135",BY$112:BY$159,"&gt;105")</f>
        <v>0</v>
      </c>
      <c r="BZ165" s="64">
        <f>_xlfn.COUNTIFS(BZ$112:BZ$159,"&lt;=135",BZ$112:BZ$159,"&gt;105")</f>
        <v>0</v>
      </c>
      <c r="CA165" s="64">
        <f>_xlfn.COUNTIFS(CA$112:CA$159,"&lt;=135",CA$112:CA$159,"&gt;105")</f>
        <v>0</v>
      </c>
      <c r="CB165" s="64">
        <f>_xlfn.COUNTIFS(CB$112:CB$159,"&lt;=135",CB$112:CB$159,"&gt;105")</f>
        <v>3</v>
      </c>
      <c r="CC165" s="64">
        <f>_xlfn.COUNTIFS(CC$112:CC$159,"&lt;=135",CC$112:CC$159,"&gt;105")</f>
        <v>7</v>
      </c>
      <c r="CD165" s="64">
        <f>_xlfn.COUNTIFS(CD$112:CD$159,"&lt;=135",CD$112:CD$159,"&gt;105")</f>
        <v>0</v>
      </c>
      <c r="CE165" s="64">
        <f>_xlfn.COUNTIFS(CE$112:CE$159,"&lt;=135",CE$112:CE$159,"&gt;105")</f>
        <v>0</v>
      </c>
      <c r="CF165" s="64">
        <f>_xlfn.COUNTIFS(CF$112:CF$159,"&lt;=135",CF$112:CF$159,"&gt;105")</f>
        <v>0</v>
      </c>
      <c r="CG165" s="64">
        <f>_xlfn.COUNTIFS(CG$112:CG$159,"&lt;=135",CG$112:CG$159,"&gt;105")</f>
        <v>2</v>
      </c>
      <c r="CH165" s="64">
        <f>_xlfn.COUNTIFS(CH$112:CH$159,"&lt;=135",CH$112:CH$159,"&gt;105")</f>
        <v>0</v>
      </c>
      <c r="CI165" s="64">
        <f>_xlfn.COUNTIFS(CI$112:CI$159,"&lt;=135",CI$112:CI$159,"&gt;105")</f>
        <v>0</v>
      </c>
      <c r="CJ165" s="64">
        <f>_xlfn.COUNTIFS(CJ$112:CJ$159,"&lt;=135",CJ$112:CJ$159,"&gt;105")</f>
        <v>0</v>
      </c>
      <c r="CK165" s="64">
        <f>_xlfn.COUNTIFS(CK$112:CK$159,"&lt;=135",CK$112:CK$159,"&gt;105")</f>
        <v>3</v>
      </c>
      <c r="CL165" s="64">
        <f>_xlfn.COUNTIFS(CL$112:CL$159,"&lt;=135",CL$112:CL$159,"&gt;105")</f>
        <v>0</v>
      </c>
      <c r="CM165" s="64">
        <f>_xlfn.COUNTIFS(CM$112:CM$159,"&lt;=135",CM$112:CM$159,"&gt;105")</f>
        <v>0</v>
      </c>
      <c r="CN165" s="64">
        <f>_xlfn.COUNTIFS(CN$112:CN$159,"&lt;=135",CN$112:CN$159,"&gt;105")</f>
        <v>0</v>
      </c>
      <c r="CO165" s="64">
        <f>_xlfn.COUNTIFS(CO$112:CO$159,"&lt;=135",CO$112:CO$159,"&gt;105")</f>
        <v>0</v>
      </c>
      <c r="CP165" s="64">
        <f>_xlfn.COUNTIFS(CP$112:CP$159,"&lt;=135",CP$112:CP$159,"&gt;105")</f>
        <v>0</v>
      </c>
      <c r="CQ165" s="64">
        <f>_xlfn.COUNTIFS(CQ$112:CQ$159,"&lt;=135",CQ$112:CQ$159,"&gt;105")</f>
        <v>0</v>
      </c>
      <c r="CR165" s="70">
        <f>_xlfn.COUNTIFS(CR$112:CR$159,"&lt;=135",CR$112:CR$159,"&gt;105")</f>
        <v>0</v>
      </c>
      <c r="CS165" s="69">
        <f>SUM(BN165:CR165)</f>
        <v>17</v>
      </c>
      <c r="CT165" s="71">
        <f>AG165+BM165+CS165</f>
        <v>107</v>
      </c>
    </row>
    <row r="166" ht="18.5" customHeight="1">
      <c r="A166" t="s" s="76">
        <v>19</v>
      </c>
      <c r="B166" s="68">
        <f>_xlfn.COUNTIFS(B$112:B$159,"&lt;=165",B$112:B$159,"&gt;135")</f>
        <v>0</v>
      </c>
      <c r="C166" s="68">
        <f>_xlfn.COUNTIFS(C$112:C$159,"&lt;=165",C$112:C$159,"&gt;135")</f>
        <v>0</v>
      </c>
      <c r="D166" s="68">
        <f>_xlfn.COUNTIFS(D$112:D$159,"&lt;=165",D$112:D$159,"&gt;135")</f>
        <v>0</v>
      </c>
      <c r="E166" s="68">
        <f>_xlfn.COUNTIFS(E$112:E$159,"&lt;=165",E$112:E$159,"&gt;135")</f>
        <v>0</v>
      </c>
      <c r="F166" s="68">
        <f>_xlfn.COUNTIFS(F$112:F$159,"&lt;=165",F$112:F$159,"&gt;135")</f>
        <v>0</v>
      </c>
      <c r="G166" s="68">
        <f>_xlfn.COUNTIFS(G$112:G$159,"&lt;=165",G$112:G$159,"&gt;135")</f>
        <v>1</v>
      </c>
      <c r="H166" s="68">
        <f>_xlfn.COUNTIFS(H$112:H$159,"&lt;=165",H$112:H$159,"&gt;135")</f>
        <v>1</v>
      </c>
      <c r="I166" s="68">
        <f>_xlfn.COUNTIFS(I$112:I$159,"&lt;=165",I$112:I$159,"&gt;135")</f>
        <v>4</v>
      </c>
      <c r="J166" s="68">
        <f>_xlfn.COUNTIFS(J$112:J$159,"&lt;=165",J$112:J$159,"&gt;135")</f>
        <v>2</v>
      </c>
      <c r="K166" s="68">
        <f>_xlfn.COUNTIFS(K$112:K$159,"&lt;=165",K$112:K$159,"&gt;135")</f>
        <v>3</v>
      </c>
      <c r="L166" s="68">
        <f>_xlfn.COUNTIFS(L$112:L$159,"&lt;=165",L$112:L$159,"&gt;135")</f>
        <v>0</v>
      </c>
      <c r="M166" s="68">
        <f>_xlfn.COUNTIFS(M$112:M$159,"&lt;=165",M$112:M$159,"&gt;135")</f>
        <v>3</v>
      </c>
      <c r="N166" s="68">
        <f>_xlfn.COUNTIFS(N$112:N$159,"&lt;=165",N$112:N$159,"&gt;135")</f>
        <v>7</v>
      </c>
      <c r="O166" s="68">
        <f>_xlfn.COUNTIFS(O$112:O$159,"&lt;=165",O$112:O$159,"&gt;135")</f>
        <v>13</v>
      </c>
      <c r="P166" s="68">
        <f>_xlfn.COUNTIFS(P$112:P$159,"&lt;=165",P$112:P$159,"&gt;135")</f>
        <v>13</v>
      </c>
      <c r="Q166" s="68">
        <f>_xlfn.COUNTIFS(Q$112:Q$159,"&lt;=165",Q$112:Q$159,"&gt;135")</f>
        <v>9</v>
      </c>
      <c r="R166" s="68">
        <f>_xlfn.COUNTIFS(R$112:R$159,"&lt;=165",R$112:R$159,"&gt;135")</f>
        <v>9</v>
      </c>
      <c r="S166" s="68">
        <f>_xlfn.COUNTIFS(S$112:S$159,"&lt;=165",S$112:S$159,"&gt;135")</f>
        <v>0</v>
      </c>
      <c r="T166" s="68">
        <f>_xlfn.COUNTIFS(T$112:T$159,"&lt;=165",T$112:T$159,"&gt;135")</f>
        <v>2</v>
      </c>
      <c r="U166" s="68">
        <f>_xlfn.COUNTIFS(U$112:U$159,"&lt;=165",U$112:U$159,"&gt;135")</f>
        <v>4</v>
      </c>
      <c r="V166" s="68">
        <f>_xlfn.COUNTIFS(V$112:V$159,"&lt;=165",V$112:V$159,"&gt;135")</f>
        <v>30</v>
      </c>
      <c r="W166" s="68">
        <f>_xlfn.COUNTIFS(W$112:W$159,"&lt;=165",W$112:W$159,"&gt;135")</f>
        <v>29</v>
      </c>
      <c r="X166" s="68">
        <f>_xlfn.COUNTIFS(X$112:X$159,"&lt;=165",X$112:X$159,"&gt;135")</f>
        <v>9</v>
      </c>
      <c r="Y166" s="68">
        <f>_xlfn.COUNTIFS(Y$112:Y$159,"&lt;=165",Y$112:Y$159,"&gt;135")</f>
        <v>0</v>
      </c>
      <c r="Z166" s="68">
        <f>_xlfn.COUNTIFS(Z$112:Z$159,"&lt;=165",Z$112:Z$159,"&gt;135")</f>
        <v>2</v>
      </c>
      <c r="AA166" s="68">
        <f>_xlfn.COUNTIFS(AA$112:AA$159,"&lt;=165",AA$112:AA$159,"&gt;135")</f>
        <v>4</v>
      </c>
      <c r="AB166" s="68">
        <f>_xlfn.COUNTIFS(AB$112:AB$159,"&lt;=165",AB$112:AB$159,"&gt;135")</f>
        <v>0</v>
      </c>
      <c r="AC166" s="68">
        <f>_xlfn.COUNTIFS(AC$112:AC$159,"&lt;=165",AC$112:AC$159,"&gt;135")</f>
        <v>0</v>
      </c>
      <c r="AD166" s="68">
        <f>_xlfn.COUNTIFS(AD$112:AD$159,"&lt;=165",AD$112:AD$159,"&gt;135")</f>
        <v>0</v>
      </c>
      <c r="AE166" s="68">
        <f>_xlfn.COUNTIFS(AE$112:AE$159,"&lt;=165",AE$112:AE$159,"&gt;135")</f>
        <v>0</v>
      </c>
      <c r="AF166" s="68">
        <f>_xlfn.COUNTIFS(AF$112:AF$159,"&lt;=165",AF$112:AF$159,"&gt;135")</f>
        <v>0</v>
      </c>
      <c r="AG166" s="69">
        <f>SUM(B166:AF166)</f>
        <v>145</v>
      </c>
      <c r="AH166" s="64">
        <f>_xlfn.COUNTIFS(AH$112:AH$159,"&lt;=165",AH$112:AH$159,"&gt;135")</f>
        <v>0</v>
      </c>
      <c r="AI166" s="64">
        <f>_xlfn.COUNTIFS(AI$112:AI$159,"&lt;=165",AI$112:AI$159,"&gt;135")</f>
        <v>0</v>
      </c>
      <c r="AJ166" s="64">
        <f>_xlfn.COUNTIFS(AJ$112:AJ$159,"&lt;=165",AJ$112:AJ$159,"&gt;135")</f>
        <v>0</v>
      </c>
      <c r="AK166" s="64">
        <f>_xlfn.COUNTIFS(AK$112:AK$159,"&lt;=165",AK$112:AK$159,"&gt;135")</f>
        <v>0</v>
      </c>
      <c r="AL166" s="64">
        <f>_xlfn.COUNTIFS(AL$112:AL$159,"&lt;=165",AL$112:AL$159,"&gt;135")</f>
        <v>0</v>
      </c>
      <c r="AM166" s="64">
        <f>_xlfn.COUNTIFS(AM$112:AM$159,"&lt;=165",AM$112:AM$159,"&gt;135")</f>
        <v>2</v>
      </c>
      <c r="AN166" s="64">
        <f>_xlfn.COUNTIFS(AN$112:AN$159,"&lt;=165",AN$112:AN$159,"&gt;135")</f>
        <v>0</v>
      </c>
      <c r="AO166" s="64">
        <f>_xlfn.COUNTIFS(AO$112:AO$159,"&lt;=165",AO$112:AO$159,"&gt;135")</f>
        <v>5</v>
      </c>
      <c r="AP166" s="64">
        <f>_xlfn.COUNTIFS(AP$112:AP$159,"&lt;=165",AP$112:AP$159,"&gt;135")</f>
        <v>3</v>
      </c>
      <c r="AQ166" s="64">
        <f>_xlfn.COUNTIFS(AQ$112:AQ$159,"&lt;=165",AQ$112:AQ$159,"&gt;135")</f>
        <v>0</v>
      </c>
      <c r="AR166" s="64">
        <f>_xlfn.COUNTIFS(AR$112:AR$159,"&lt;=165",AR$112:AR$159,"&gt;135")</f>
        <v>0</v>
      </c>
      <c r="AS166" s="64">
        <f>_xlfn.COUNTIFS(AS$112:AS$159,"&lt;=165",AS$112:AS$159,"&gt;135")</f>
        <v>0</v>
      </c>
      <c r="AT166" s="64">
        <f>_xlfn.COUNTIFS(AT$112:AT$159,"&lt;=165",AT$112:AT$159,"&gt;135")</f>
        <v>0</v>
      </c>
      <c r="AU166" s="64">
        <f>_xlfn.COUNTIFS(AU$112:AU$159,"&lt;=165",AU$112:AU$159,"&gt;135")</f>
        <v>0</v>
      </c>
      <c r="AV166" s="64">
        <f>_xlfn.COUNTIFS(AV$112:AV$159,"&lt;=165",AV$112:AV$159,"&gt;135")</f>
        <v>0</v>
      </c>
      <c r="AW166" s="64">
        <f>_xlfn.COUNTIFS(AW$112:AW$159,"&lt;=165",AW$112:AW$159,"&gt;135")</f>
        <v>0</v>
      </c>
      <c r="AX166" s="64">
        <f>_xlfn.COUNTIFS(AX$112:AX$159,"&lt;=165",AX$112:AX$159,"&gt;135")</f>
        <v>0</v>
      </c>
      <c r="AY166" s="64">
        <f>_xlfn.COUNTIFS(AY$112:AY$159,"&lt;=165",AY$112:AY$159,"&gt;135")</f>
        <v>0</v>
      </c>
      <c r="AZ166" s="64">
        <f>_xlfn.COUNTIFS(AZ$112:AZ$159,"&lt;=165",AZ$112:AZ$159,"&gt;135")</f>
        <v>0</v>
      </c>
      <c r="BA166" s="64">
        <f>_xlfn.COUNTIFS(BA$112:BA$159,"&lt;=165",BA$112:BA$159,"&gt;135")</f>
        <v>0</v>
      </c>
      <c r="BB166" s="64">
        <f>_xlfn.COUNTIFS(BB$112:BB$159,"&lt;=165",BB$112:BB$159,"&gt;135")</f>
        <v>0</v>
      </c>
      <c r="BC166" s="64">
        <f>_xlfn.COUNTIFS(BC$112:BC$159,"&lt;=165",BC$112:BC$159,"&gt;135")</f>
        <v>0</v>
      </c>
      <c r="BD166" s="64">
        <f>_xlfn.COUNTIFS(BD$112:BD$159,"&lt;=165",BD$112:BD$159,"&gt;135")</f>
        <v>0</v>
      </c>
      <c r="BE166" s="64">
        <f>_xlfn.COUNTIFS(BE$112:BE$159,"&lt;=165",BE$112:BE$159,"&gt;135")</f>
        <v>0</v>
      </c>
      <c r="BF166" s="64">
        <f>_xlfn.COUNTIFS(BF$112:BF$159,"&lt;=165",BF$112:BF$159,"&gt;135")</f>
        <v>0</v>
      </c>
      <c r="BG166" s="64">
        <f>_xlfn.COUNTIFS(BG$112:BG$159,"&lt;=165",BG$112:BG$159,"&gt;135")</f>
        <v>0</v>
      </c>
      <c r="BH166" s="64">
        <f>_xlfn.COUNTIFS(BH$112:BH$159,"&lt;=165",BH$112:BH$159,"&gt;135")</f>
        <v>0</v>
      </c>
      <c r="BI166" s="64">
        <f>_xlfn.COUNTIFS(BI$112:BI$159,"&lt;=165",BI$112:BI$159,"&gt;135")</f>
        <v>0</v>
      </c>
      <c r="BJ166" s="64">
        <f>_xlfn.COUNTIFS(BJ$112:BJ$159,"&lt;=165",BJ$112:BJ$159,"&gt;135")</f>
        <v>11</v>
      </c>
      <c r="BK166" s="64">
        <f>_xlfn.COUNTIFS(BK$112:BK$159,"&lt;=165",BK$112:BK$159,"&gt;135")</f>
        <v>0</v>
      </c>
      <c r="BL166" s="70">
        <f>_xlfn.COUNTIFS(BL$112:BL$159,"&lt;=165",BL$112:BL$159,"&gt;135")</f>
        <v>0</v>
      </c>
      <c r="BM166" s="69">
        <f>SUM(AH166:BL166)</f>
        <v>21</v>
      </c>
      <c r="BN166" s="64">
        <f>_xlfn.COUNTIFS(BN$112:BN$159,"&lt;=165",BN$112:BN$159,"&gt;135")</f>
        <v>0</v>
      </c>
      <c r="BO166" s="64">
        <f>_xlfn.COUNTIFS(BO$112:BO$159,"&lt;=165",BO$112:BO$159,"&gt;135")</f>
        <v>1</v>
      </c>
      <c r="BP166" s="64">
        <f>_xlfn.COUNTIFS(BP$112:BP$159,"&lt;=165",BP$112:BP$159,"&gt;135")</f>
        <v>0</v>
      </c>
      <c r="BQ166" s="64">
        <f>_xlfn.COUNTIFS(BQ$112:BQ$159,"&lt;=165",BQ$112:BQ$159,"&gt;135")</f>
        <v>0</v>
      </c>
      <c r="BR166" s="64">
        <f>_xlfn.COUNTIFS(BR$112:BR$159,"&lt;=165",BR$112:BR$159,"&gt;135")</f>
        <v>1</v>
      </c>
      <c r="BS166" s="64">
        <f>_xlfn.COUNTIFS(BS$112:BS$159,"&lt;=165",BS$112:BS$159,"&gt;135")</f>
        <v>0</v>
      </c>
      <c r="BT166" s="64">
        <f>_xlfn.COUNTIFS(BT$112:BT$159,"&lt;=165",BT$112:BT$159,"&gt;135")</f>
        <v>0</v>
      </c>
      <c r="BU166" s="64">
        <f>_xlfn.COUNTIFS(BU$112:BU$159,"&lt;=165",BU$112:BU$159,"&gt;135")</f>
        <v>0</v>
      </c>
      <c r="BV166" s="64">
        <f>_xlfn.COUNTIFS(BV$112:BV$159,"&lt;=165",BV$112:BV$159,"&gt;135")</f>
        <v>0</v>
      </c>
      <c r="BW166" s="64">
        <f>_xlfn.COUNTIFS(BW$112:BW$159,"&lt;=165",BW$112:BW$159,"&gt;135")</f>
        <v>0</v>
      </c>
      <c r="BX166" s="64">
        <f>_xlfn.COUNTIFS(BX$112:BX$159,"&lt;=165",BX$112:BX$159,"&gt;135")</f>
        <v>0</v>
      </c>
      <c r="BY166" s="64">
        <f>_xlfn.COUNTIFS(BY$112:BY$159,"&lt;=165",BY$112:BY$159,"&gt;135")</f>
        <v>0</v>
      </c>
      <c r="BZ166" s="64">
        <f>_xlfn.COUNTIFS(BZ$112:BZ$159,"&lt;=165",BZ$112:BZ$159,"&gt;135")</f>
        <v>0</v>
      </c>
      <c r="CA166" s="64">
        <f>_xlfn.COUNTIFS(CA$112:CA$159,"&lt;=165",CA$112:CA$159,"&gt;135")</f>
        <v>0</v>
      </c>
      <c r="CB166" s="64">
        <f>_xlfn.COUNTIFS(CB$112:CB$159,"&lt;=165",CB$112:CB$159,"&gt;135")</f>
        <v>3</v>
      </c>
      <c r="CC166" s="64">
        <f>_xlfn.COUNTIFS(CC$112:CC$159,"&lt;=165",CC$112:CC$159,"&gt;135")</f>
        <v>17</v>
      </c>
      <c r="CD166" s="64">
        <f>_xlfn.COUNTIFS(CD$112:CD$159,"&lt;=165",CD$112:CD$159,"&gt;135")</f>
        <v>0</v>
      </c>
      <c r="CE166" s="64">
        <f>_xlfn.COUNTIFS(CE$112:CE$159,"&lt;=165",CE$112:CE$159,"&gt;135")</f>
        <v>0</v>
      </c>
      <c r="CF166" s="64">
        <f>_xlfn.COUNTIFS(CF$112:CF$159,"&lt;=165",CF$112:CF$159,"&gt;135")</f>
        <v>0</v>
      </c>
      <c r="CG166" s="64">
        <f>_xlfn.COUNTIFS(CG$112:CG$159,"&lt;=165",CG$112:CG$159,"&gt;135")</f>
        <v>2</v>
      </c>
      <c r="CH166" s="64">
        <f>_xlfn.COUNTIFS(CH$112:CH$159,"&lt;=165",CH$112:CH$159,"&gt;135")</f>
        <v>0</v>
      </c>
      <c r="CI166" s="64">
        <f>_xlfn.COUNTIFS(CI$112:CI$159,"&lt;=165",CI$112:CI$159,"&gt;135")</f>
        <v>0</v>
      </c>
      <c r="CJ166" s="64">
        <f>_xlfn.COUNTIFS(CJ$112:CJ$159,"&lt;=165",CJ$112:CJ$159,"&gt;135")</f>
        <v>1</v>
      </c>
      <c r="CK166" s="64">
        <f>_xlfn.COUNTIFS(CK$112:CK$159,"&lt;=165",CK$112:CK$159,"&gt;135")</f>
        <v>4</v>
      </c>
      <c r="CL166" s="64">
        <f>_xlfn.COUNTIFS(CL$112:CL$159,"&lt;=165",CL$112:CL$159,"&gt;135")</f>
        <v>3</v>
      </c>
      <c r="CM166" s="64">
        <f>_xlfn.COUNTIFS(CM$112:CM$159,"&lt;=165",CM$112:CM$159,"&gt;135")</f>
        <v>0</v>
      </c>
      <c r="CN166" s="64">
        <f>_xlfn.COUNTIFS(CN$112:CN$159,"&lt;=165",CN$112:CN$159,"&gt;135")</f>
        <v>0</v>
      </c>
      <c r="CO166" s="64">
        <f>_xlfn.COUNTIFS(CO$112:CO$159,"&lt;=165",CO$112:CO$159,"&gt;135")</f>
        <v>0</v>
      </c>
      <c r="CP166" s="64">
        <f>_xlfn.COUNTIFS(CP$112:CP$159,"&lt;=165",CP$112:CP$159,"&gt;135")</f>
        <v>0</v>
      </c>
      <c r="CQ166" s="64">
        <f>_xlfn.COUNTIFS(CQ$112:CQ$159,"&lt;=165",CQ$112:CQ$159,"&gt;135")</f>
        <v>0</v>
      </c>
      <c r="CR166" s="70">
        <f>_xlfn.COUNTIFS(CR$112:CR$159,"&lt;=165",CR$112:CR$159,"&gt;135")</f>
        <v>1</v>
      </c>
      <c r="CS166" s="69">
        <f>SUM(BN166:CR166)</f>
        <v>33</v>
      </c>
      <c r="CT166" s="71">
        <f>AG166+BM166+CS166</f>
        <v>199</v>
      </c>
    </row>
    <row r="167" ht="18.5" customHeight="1">
      <c r="A167" t="s" s="77">
        <v>20</v>
      </c>
      <c r="B167" s="68">
        <f>_xlfn.COUNTIFS(B$112:B$159,"&lt;=195",B$112:B$159,"&gt;165")</f>
        <v>0</v>
      </c>
      <c r="C167" s="68">
        <f>_xlfn.COUNTIFS(C$112:C$159,"&lt;=195",C$112:C$159,"&gt;165")</f>
        <v>0</v>
      </c>
      <c r="D167" s="68">
        <f>_xlfn.COUNTIFS(D$112:D$159,"&lt;=195",D$112:D$159,"&gt;165")</f>
        <v>0</v>
      </c>
      <c r="E167" s="68">
        <f>_xlfn.COUNTIFS(E$112:E$159,"&lt;=195",E$112:E$159,"&gt;165")</f>
        <v>0</v>
      </c>
      <c r="F167" s="68">
        <f>_xlfn.COUNTIFS(F$112:F$159,"&lt;=195",F$112:F$159,"&gt;165")</f>
        <v>0</v>
      </c>
      <c r="G167" s="68">
        <f>_xlfn.COUNTIFS(G$112:G$159,"&lt;=195",G$112:G$159,"&gt;165")</f>
        <v>0</v>
      </c>
      <c r="H167" s="68">
        <f>_xlfn.COUNTIFS(H$112:H$159,"&lt;=195",H$112:H$159,"&gt;165")</f>
        <v>0</v>
      </c>
      <c r="I167" s="68">
        <f>_xlfn.COUNTIFS(I$112:I$159,"&lt;=195",I$112:I$159,"&gt;165")</f>
        <v>1</v>
      </c>
      <c r="J167" s="68">
        <f>_xlfn.COUNTIFS(J$112:J$159,"&lt;=195",J$112:J$159,"&gt;165")</f>
        <v>0</v>
      </c>
      <c r="K167" s="68">
        <f>_xlfn.COUNTIFS(K$112:K$159,"&lt;=195",K$112:K$159,"&gt;165")</f>
        <v>3</v>
      </c>
      <c r="L167" s="68">
        <f>_xlfn.COUNTIFS(L$112:L$159,"&lt;=195",L$112:L$159,"&gt;165")</f>
        <v>0</v>
      </c>
      <c r="M167" s="68">
        <f>_xlfn.COUNTIFS(M$112:M$159,"&lt;=195",M$112:M$159,"&gt;165")</f>
        <v>0</v>
      </c>
      <c r="N167" s="68">
        <f>_xlfn.COUNTIFS(N$112:N$159,"&lt;=195",N$112:N$159,"&gt;165")</f>
        <v>0</v>
      </c>
      <c r="O167" s="68">
        <f>_xlfn.COUNTIFS(O$112:O$159,"&lt;=195",O$112:O$159,"&gt;165")</f>
        <v>2</v>
      </c>
      <c r="P167" s="68">
        <f>_xlfn.COUNTIFS(P$112:P$159,"&lt;=195",P$112:P$159,"&gt;165")</f>
        <v>3</v>
      </c>
      <c r="Q167" s="68">
        <f>_xlfn.COUNTIFS(Q$112:Q$159,"&lt;=195",Q$112:Q$159,"&gt;165")</f>
        <v>3</v>
      </c>
      <c r="R167" s="68">
        <f>_xlfn.COUNTIFS(R$112:R$159,"&lt;=195",R$112:R$159,"&gt;165")</f>
        <v>3</v>
      </c>
      <c r="S167" s="68">
        <f>_xlfn.COUNTIFS(S$112:S$159,"&lt;=195",S$112:S$159,"&gt;165")</f>
        <v>0</v>
      </c>
      <c r="T167" s="68">
        <f>_xlfn.COUNTIFS(T$112:T$159,"&lt;=195",T$112:T$159,"&gt;165")</f>
        <v>0</v>
      </c>
      <c r="U167" s="68">
        <f>_xlfn.COUNTIFS(U$112:U$159,"&lt;=195",U$112:U$159,"&gt;165")</f>
        <v>1</v>
      </c>
      <c r="V167" s="68">
        <f>_xlfn.COUNTIFS(V$112:V$159,"&lt;=195",V$112:V$159,"&gt;165")</f>
        <v>3</v>
      </c>
      <c r="W167" s="68">
        <f>_xlfn.COUNTIFS(W$112:W$159,"&lt;=195",W$112:W$159,"&gt;165")</f>
        <v>3</v>
      </c>
      <c r="X167" s="68">
        <f>_xlfn.COUNTIFS(X$112:X$159,"&lt;=195",X$112:X$159,"&gt;165")</f>
        <v>3</v>
      </c>
      <c r="Y167" s="68">
        <f>_xlfn.COUNTIFS(Y$112:Y$159,"&lt;=195",Y$112:Y$159,"&gt;165")</f>
        <v>0</v>
      </c>
      <c r="Z167" s="68">
        <f>_xlfn.COUNTIFS(Z$112:Z$159,"&lt;=195",Z$112:Z$159,"&gt;165")</f>
        <v>0</v>
      </c>
      <c r="AA167" s="68">
        <f>_xlfn.COUNTIFS(AA$112:AA$159,"&lt;=195",AA$112:AA$159,"&gt;165")</f>
        <v>2</v>
      </c>
      <c r="AB167" s="68">
        <f>_xlfn.COUNTIFS(AB$112:AB$159,"&lt;=195",AB$112:AB$159,"&gt;165")</f>
        <v>2</v>
      </c>
      <c r="AC167" s="68">
        <f>_xlfn.COUNTIFS(AC$112:AC$159,"&lt;=195",AC$112:AC$159,"&gt;165")</f>
        <v>0</v>
      </c>
      <c r="AD167" s="68">
        <f>_xlfn.COUNTIFS(AD$112:AD$159,"&lt;=195",AD$112:AD$159,"&gt;165")</f>
        <v>0</v>
      </c>
      <c r="AE167" s="68">
        <f>_xlfn.COUNTIFS(AE$112:AE$159,"&lt;=195",AE$112:AE$159,"&gt;165")</f>
        <v>0</v>
      </c>
      <c r="AF167" s="68">
        <f>_xlfn.COUNTIFS(AF$112:AF$159,"&lt;=195",AF$112:AF$159,"&gt;165")</f>
        <v>0</v>
      </c>
      <c r="AG167" s="69">
        <f>SUM(B167:AF167)</f>
        <v>29</v>
      </c>
      <c r="AH167" s="64">
        <f>_xlfn.COUNTIFS(AH$112:AH$159,"&lt;=195",AH$112:AH$159,"&gt;165")</f>
        <v>0</v>
      </c>
      <c r="AI167" s="64">
        <f>_xlfn.COUNTIFS(AI$112:AI$159,"&lt;=195",AI$112:AI$159,"&gt;165")</f>
        <v>0</v>
      </c>
      <c r="AJ167" s="64">
        <f>_xlfn.COUNTIFS(AJ$112:AJ$159,"&lt;=195",AJ$112:AJ$159,"&gt;165")</f>
        <v>0</v>
      </c>
      <c r="AK167" s="64">
        <f>_xlfn.COUNTIFS(AK$112:AK$159,"&lt;=195",AK$112:AK$159,"&gt;165")</f>
        <v>0</v>
      </c>
      <c r="AL167" s="64">
        <f>_xlfn.COUNTIFS(AL$112:AL$159,"&lt;=195",AL$112:AL$159,"&gt;165")</f>
        <v>0</v>
      </c>
      <c r="AM167" s="64">
        <f>_xlfn.COUNTIFS(AM$112:AM$159,"&lt;=195",AM$112:AM$159,"&gt;165")</f>
        <v>5</v>
      </c>
      <c r="AN167" s="64">
        <f>_xlfn.COUNTIFS(AN$112:AN$159,"&lt;=195",AN$112:AN$159,"&gt;165")</f>
        <v>0</v>
      </c>
      <c r="AO167" s="64">
        <f>_xlfn.COUNTIFS(AO$112:AO$159,"&lt;=195",AO$112:AO$159,"&gt;165")</f>
        <v>3</v>
      </c>
      <c r="AP167" s="64">
        <f>_xlfn.COUNTIFS(AP$112:AP$159,"&lt;=195",AP$112:AP$159,"&gt;165")</f>
        <v>1</v>
      </c>
      <c r="AQ167" s="64">
        <f>_xlfn.COUNTIFS(AQ$112:AQ$159,"&lt;=195",AQ$112:AQ$159,"&gt;165")</f>
        <v>0</v>
      </c>
      <c r="AR167" s="64">
        <f>_xlfn.COUNTIFS(AR$112:AR$159,"&lt;=195",AR$112:AR$159,"&gt;165")</f>
        <v>0</v>
      </c>
      <c r="AS167" s="64">
        <f>_xlfn.COUNTIFS(AS$112:AS$159,"&lt;=195",AS$112:AS$159,"&gt;165")</f>
        <v>0</v>
      </c>
      <c r="AT167" s="64">
        <f>_xlfn.COUNTIFS(AT$112:AT$159,"&lt;=195",AT$112:AT$159,"&gt;165")</f>
        <v>0</v>
      </c>
      <c r="AU167" s="64">
        <f>_xlfn.COUNTIFS(AU$112:AU$159,"&lt;=195",AU$112:AU$159,"&gt;165")</f>
        <v>0</v>
      </c>
      <c r="AV167" s="64">
        <f>_xlfn.COUNTIFS(AV$112:AV$159,"&lt;=195",AV$112:AV$159,"&gt;165")</f>
        <v>0</v>
      </c>
      <c r="AW167" s="64">
        <f>_xlfn.COUNTIFS(AW$112:AW$159,"&lt;=195",AW$112:AW$159,"&gt;165")</f>
        <v>0</v>
      </c>
      <c r="AX167" s="64">
        <f>_xlfn.COUNTIFS(AX$112:AX$159,"&lt;=195",AX$112:AX$159,"&gt;165")</f>
        <v>0</v>
      </c>
      <c r="AY167" s="64">
        <f>_xlfn.COUNTIFS(AY$112:AY$159,"&lt;=195",AY$112:AY$159,"&gt;165")</f>
        <v>0</v>
      </c>
      <c r="AZ167" s="64">
        <f>_xlfn.COUNTIFS(AZ$112:AZ$159,"&lt;=195",AZ$112:AZ$159,"&gt;165")</f>
        <v>0</v>
      </c>
      <c r="BA167" s="64">
        <f>_xlfn.COUNTIFS(BA$112:BA$159,"&lt;=195",BA$112:BA$159,"&gt;165")</f>
        <v>0</v>
      </c>
      <c r="BB167" s="64">
        <f>_xlfn.COUNTIFS(BB$112:BB$159,"&lt;=195",BB$112:BB$159,"&gt;165")</f>
        <v>0</v>
      </c>
      <c r="BC167" s="64">
        <f>_xlfn.COUNTIFS(BC$112:BC$159,"&lt;=195",BC$112:BC$159,"&gt;165")</f>
        <v>0</v>
      </c>
      <c r="BD167" s="64">
        <f>_xlfn.COUNTIFS(BD$112:BD$159,"&lt;=195",BD$112:BD$159,"&gt;165")</f>
        <v>0</v>
      </c>
      <c r="BE167" s="64">
        <f>_xlfn.COUNTIFS(BE$112:BE$159,"&lt;=195",BE$112:BE$159,"&gt;165")</f>
        <v>0</v>
      </c>
      <c r="BF167" s="64">
        <f>_xlfn.COUNTIFS(BF$112:BF$159,"&lt;=195",BF$112:BF$159,"&gt;165")</f>
        <v>0</v>
      </c>
      <c r="BG167" s="64">
        <f>_xlfn.COUNTIFS(BG$112:BG$159,"&lt;=195",BG$112:BG$159,"&gt;165")</f>
        <v>0</v>
      </c>
      <c r="BH167" s="64">
        <f>_xlfn.COUNTIFS(BH$112:BH$159,"&lt;=195",BH$112:BH$159,"&gt;165")</f>
        <v>0</v>
      </c>
      <c r="BI167" s="64">
        <f>_xlfn.COUNTIFS(BI$112:BI$159,"&lt;=195",BI$112:BI$159,"&gt;165")</f>
        <v>0</v>
      </c>
      <c r="BJ167" s="64">
        <f>_xlfn.COUNTIFS(BJ$112:BJ$159,"&lt;=195",BJ$112:BJ$159,"&gt;165")</f>
        <v>9</v>
      </c>
      <c r="BK167" s="64">
        <f>_xlfn.COUNTIFS(BK$112:BK$159,"&lt;=195",BK$112:BK$159,"&gt;165")</f>
        <v>0</v>
      </c>
      <c r="BL167" s="70">
        <f>_xlfn.COUNTIFS(BL$112:BL$159,"&lt;=195",BL$112:BL$159,"&gt;165")</f>
        <v>0</v>
      </c>
      <c r="BM167" s="69">
        <f>SUM(AH167:BL167)</f>
        <v>18</v>
      </c>
      <c r="BN167" s="64">
        <f>_xlfn.COUNTIFS(BN$112:BN$159,"&lt;=195",BN$112:BN$159,"&gt;165")</f>
        <v>0</v>
      </c>
      <c r="BO167" s="64">
        <f>_xlfn.COUNTIFS(BO$112:BO$159,"&lt;=195",BO$112:BO$159,"&gt;165")</f>
        <v>2</v>
      </c>
      <c r="BP167" s="64">
        <f>_xlfn.COUNTIFS(BP$112:BP$159,"&lt;=195",BP$112:BP$159,"&gt;165")</f>
        <v>0</v>
      </c>
      <c r="BQ167" s="64">
        <f>_xlfn.COUNTIFS(BQ$112:BQ$159,"&lt;=195",BQ$112:BQ$159,"&gt;165")</f>
        <v>0</v>
      </c>
      <c r="BR167" s="64">
        <f>_xlfn.COUNTIFS(BR$112:BR$159,"&lt;=195",BR$112:BR$159,"&gt;165")</f>
        <v>5</v>
      </c>
      <c r="BS167" s="64">
        <f>_xlfn.COUNTIFS(BS$112:BS$159,"&lt;=195",BS$112:BS$159,"&gt;165")</f>
        <v>0</v>
      </c>
      <c r="BT167" s="64">
        <f>_xlfn.COUNTIFS(BT$112:BT$159,"&lt;=195",BT$112:BT$159,"&gt;165")</f>
        <v>0</v>
      </c>
      <c r="BU167" s="64">
        <f>_xlfn.COUNTIFS(BU$112:BU$159,"&lt;=195",BU$112:BU$159,"&gt;165")</f>
        <v>1</v>
      </c>
      <c r="BV167" s="64">
        <f>_xlfn.COUNTIFS(BV$112:BV$159,"&lt;=195",BV$112:BV$159,"&gt;165")</f>
        <v>0</v>
      </c>
      <c r="BW167" s="64">
        <f>_xlfn.COUNTIFS(BW$112:BW$159,"&lt;=195",BW$112:BW$159,"&gt;165")</f>
        <v>0</v>
      </c>
      <c r="BX167" s="64">
        <f>_xlfn.COUNTIFS(BX$112:BX$159,"&lt;=195",BX$112:BX$159,"&gt;165")</f>
        <v>3</v>
      </c>
      <c r="BY167" s="64">
        <f>_xlfn.COUNTIFS(BY$112:BY$159,"&lt;=195",BY$112:BY$159,"&gt;165")</f>
        <v>0</v>
      </c>
      <c r="BZ167" s="64">
        <f>_xlfn.COUNTIFS(BZ$112:BZ$159,"&lt;=195",BZ$112:BZ$159,"&gt;165")</f>
        <v>0</v>
      </c>
      <c r="CA167" s="64">
        <f>_xlfn.COUNTIFS(CA$112:CA$159,"&lt;=195",CA$112:CA$159,"&gt;165")</f>
        <v>0</v>
      </c>
      <c r="CB167" s="64">
        <f>_xlfn.COUNTIFS(CB$112:CB$159,"&lt;=195",CB$112:CB$159,"&gt;165")</f>
        <v>4</v>
      </c>
      <c r="CC167" s="64">
        <f>_xlfn.COUNTIFS(CC$112:CC$159,"&lt;=195",CC$112:CC$159,"&gt;165")</f>
        <v>4</v>
      </c>
      <c r="CD167" s="64">
        <f>_xlfn.COUNTIFS(CD$112:CD$159,"&lt;=195",CD$112:CD$159,"&gt;165")</f>
        <v>4</v>
      </c>
      <c r="CE167" s="64">
        <f>_xlfn.COUNTIFS(CE$112:CE$159,"&lt;=195",CE$112:CE$159,"&gt;165")</f>
        <v>0</v>
      </c>
      <c r="CF167" s="64">
        <f>_xlfn.COUNTIFS(CF$112:CF$159,"&lt;=195",CF$112:CF$159,"&gt;165")</f>
        <v>0</v>
      </c>
      <c r="CG167" s="64">
        <f>_xlfn.COUNTIFS(CG$112:CG$159,"&lt;=195",CG$112:CG$159,"&gt;165")</f>
        <v>1</v>
      </c>
      <c r="CH167" s="64">
        <f>_xlfn.COUNTIFS(CH$112:CH$159,"&lt;=195",CH$112:CH$159,"&gt;165")</f>
        <v>0</v>
      </c>
      <c r="CI167" s="64">
        <f>_xlfn.COUNTIFS(CI$112:CI$159,"&lt;=195",CI$112:CI$159,"&gt;165")</f>
        <v>0</v>
      </c>
      <c r="CJ167" s="64">
        <f>_xlfn.COUNTIFS(CJ$112:CJ$159,"&lt;=195",CJ$112:CJ$159,"&gt;165")</f>
        <v>4</v>
      </c>
      <c r="CK167" s="64">
        <f>_xlfn.COUNTIFS(CK$112:CK$159,"&lt;=195",CK$112:CK$159,"&gt;165")</f>
        <v>16</v>
      </c>
      <c r="CL167" s="64">
        <f>_xlfn.COUNTIFS(CL$112:CL$159,"&lt;=195",CL$112:CL$159,"&gt;165")</f>
        <v>2</v>
      </c>
      <c r="CM167" s="64">
        <f>_xlfn.COUNTIFS(CM$112:CM$159,"&lt;=195",CM$112:CM$159,"&gt;165")</f>
        <v>0</v>
      </c>
      <c r="CN167" s="64">
        <f>_xlfn.COUNTIFS(CN$112:CN$159,"&lt;=195",CN$112:CN$159,"&gt;165")</f>
        <v>0</v>
      </c>
      <c r="CO167" s="64">
        <f>_xlfn.COUNTIFS(CO$112:CO$159,"&lt;=195",CO$112:CO$159,"&gt;165")</f>
        <v>0</v>
      </c>
      <c r="CP167" s="64">
        <f>_xlfn.COUNTIFS(CP$112:CP$159,"&lt;=195",CP$112:CP$159,"&gt;165")</f>
        <v>0</v>
      </c>
      <c r="CQ167" s="64">
        <f>_xlfn.COUNTIFS(CQ$112:CQ$159,"&lt;=195",CQ$112:CQ$159,"&gt;165")</f>
        <v>0</v>
      </c>
      <c r="CR167" s="70">
        <f>_xlfn.COUNTIFS(CR$112:CR$159,"&lt;=195",CR$112:CR$159,"&gt;165")</f>
        <v>0</v>
      </c>
      <c r="CS167" s="69">
        <f>SUM(BN167:CR167)</f>
        <v>46</v>
      </c>
      <c r="CT167" s="71">
        <f>AG167+BM167+CS167</f>
        <v>93</v>
      </c>
    </row>
    <row r="168" ht="18.5" customHeight="1">
      <c r="A168" t="s" s="78">
        <v>21</v>
      </c>
      <c r="B168" s="68">
        <f>_xlfn.COUNTIFS(B$112:B$159,"&lt;=225",B$112:B$159,"&gt;195")</f>
        <v>5</v>
      </c>
      <c r="C168" s="68">
        <f>_xlfn.COUNTIFS(C$112:C$159,"&lt;=225",C$112:C$159,"&gt;195")</f>
        <v>5</v>
      </c>
      <c r="D168" s="68">
        <f>_xlfn.COUNTIFS(D$112:D$159,"&lt;=225",D$112:D$159,"&gt;195")</f>
        <v>0</v>
      </c>
      <c r="E168" s="68">
        <f>_xlfn.COUNTIFS(E$112:E$159,"&lt;=225",E$112:E$159,"&gt;195")</f>
        <v>0</v>
      </c>
      <c r="F168" s="68">
        <f>_xlfn.COUNTIFS(F$112:F$159,"&lt;=225",F$112:F$159,"&gt;195")</f>
        <v>0</v>
      </c>
      <c r="G168" s="68">
        <f>_xlfn.COUNTIFS(G$112:G$159,"&lt;=225",G$112:G$159,"&gt;195")</f>
        <v>3</v>
      </c>
      <c r="H168" s="68">
        <f>_xlfn.COUNTIFS(H$112:H$159,"&lt;=225",H$112:H$159,"&gt;195")</f>
        <v>2</v>
      </c>
      <c r="I168" s="68">
        <f>_xlfn.COUNTIFS(I$112:I$159,"&lt;=225",I$112:I$159,"&gt;195")</f>
        <v>4</v>
      </c>
      <c r="J168" s="68">
        <f>_xlfn.COUNTIFS(J$112:J$159,"&lt;=225",J$112:J$159,"&gt;195")</f>
        <v>1</v>
      </c>
      <c r="K168" s="68">
        <f>_xlfn.COUNTIFS(K$112:K$159,"&lt;=225",K$112:K$159,"&gt;195")</f>
        <v>3</v>
      </c>
      <c r="L168" s="68">
        <f>_xlfn.COUNTIFS(L$112:L$159,"&lt;=225",L$112:L$159,"&gt;195")</f>
        <v>3</v>
      </c>
      <c r="M168" s="68">
        <f>_xlfn.COUNTIFS(M$112:M$159,"&lt;=225",M$112:M$159,"&gt;195")</f>
        <v>5</v>
      </c>
      <c r="N168" s="68">
        <f>_xlfn.COUNTIFS(N$112:N$159,"&lt;=225",N$112:N$159,"&gt;195")</f>
        <v>1</v>
      </c>
      <c r="O168" s="68">
        <f>_xlfn.COUNTIFS(O$112:O$159,"&lt;=225",O$112:O$159,"&gt;195")</f>
        <v>6</v>
      </c>
      <c r="P168" s="68">
        <f>_xlfn.COUNTIFS(P$112:P$159,"&lt;=225",P$112:P$159,"&gt;195")</f>
        <v>5</v>
      </c>
      <c r="Q168" s="68">
        <f>_xlfn.COUNTIFS(Q$112:Q$159,"&lt;=225",Q$112:Q$159,"&gt;195")</f>
        <v>6</v>
      </c>
      <c r="R168" s="68">
        <f>_xlfn.COUNTIFS(R$112:R$159,"&lt;=225",R$112:R$159,"&gt;195")</f>
        <v>3</v>
      </c>
      <c r="S168" s="68">
        <f>_xlfn.COUNTIFS(S$112:S$159,"&lt;=225",S$112:S$159,"&gt;195")</f>
        <v>1</v>
      </c>
      <c r="T168" s="68">
        <f>_xlfn.COUNTIFS(T$112:T$159,"&lt;=225",T$112:T$159,"&gt;195")</f>
        <v>3</v>
      </c>
      <c r="U168" s="68">
        <f>_xlfn.COUNTIFS(U$112:U$159,"&lt;=225",U$112:U$159,"&gt;195")</f>
        <v>0</v>
      </c>
      <c r="V168" s="68">
        <f>_xlfn.COUNTIFS(V$112:V$159,"&lt;=225",V$112:V$159,"&gt;195")</f>
        <v>1</v>
      </c>
      <c r="W168" s="68">
        <f>_xlfn.COUNTIFS(W$112:W$159,"&lt;=225",W$112:W$159,"&gt;195")</f>
        <v>0</v>
      </c>
      <c r="X168" s="68">
        <f>_xlfn.COUNTIFS(X$112:X$159,"&lt;=225",X$112:X$159,"&gt;195")</f>
        <v>0</v>
      </c>
      <c r="Y168" s="68">
        <f>_xlfn.COUNTIFS(Y$112:Y$159,"&lt;=225",Y$112:Y$159,"&gt;195")</f>
        <v>0</v>
      </c>
      <c r="Z168" s="68">
        <f>_xlfn.COUNTIFS(Z$112:Z$159,"&lt;=225",Z$112:Z$159,"&gt;195")</f>
        <v>1</v>
      </c>
      <c r="AA168" s="68">
        <f>_xlfn.COUNTIFS(AA$112:AA$159,"&lt;=225",AA$112:AA$159,"&gt;195")</f>
        <v>5</v>
      </c>
      <c r="AB168" s="68">
        <f>_xlfn.COUNTIFS(AB$112:AB$159,"&lt;=225",AB$112:AB$159,"&gt;195")</f>
        <v>17</v>
      </c>
      <c r="AC168" s="68">
        <f>_xlfn.COUNTIFS(AC$112:AC$159,"&lt;=225",AC$112:AC$159,"&gt;195")</f>
        <v>3</v>
      </c>
      <c r="AD168" s="68">
        <f>_xlfn.COUNTIFS(AD$112:AD$159,"&lt;=225",AD$112:AD$159,"&gt;195")</f>
        <v>1</v>
      </c>
      <c r="AE168" s="68">
        <f>_xlfn.COUNTIFS(AE$112:AE$159,"&lt;=225",AE$112:AE$159,"&gt;195")</f>
        <v>3</v>
      </c>
      <c r="AF168" s="68">
        <f>_xlfn.COUNTIFS(AF$112:AF$159,"&lt;=225",AF$112:AF$159,"&gt;195")</f>
        <v>3</v>
      </c>
      <c r="AG168" s="79">
        <f>SUM(B168:AF168)</f>
        <v>90</v>
      </c>
      <c r="AH168" s="80">
        <f>_xlfn.COUNTIFS(AH$112:AH$159,"&lt;=225",AH$112:AH$159,"&gt;195")</f>
        <v>3</v>
      </c>
      <c r="AI168" s="80">
        <f>_xlfn.COUNTIFS(AI$112:AI$159,"&lt;=225",AI$112:AI$159,"&gt;195")</f>
        <v>3</v>
      </c>
      <c r="AJ168" s="80">
        <f>_xlfn.COUNTIFS(AJ$112:AJ$159,"&lt;=225",AJ$112:AJ$159,"&gt;195")</f>
        <v>2</v>
      </c>
      <c r="AK168" s="80">
        <f>_xlfn.COUNTIFS(AK$112:AK$159,"&lt;=225",AK$112:AK$159,"&gt;195")</f>
        <v>2</v>
      </c>
      <c r="AL168" s="80">
        <f>_xlfn.COUNTIFS(AL$112:AL$159,"&lt;=225",AL$112:AL$159,"&gt;195")</f>
        <v>5</v>
      </c>
      <c r="AM168" s="80">
        <f>_xlfn.COUNTIFS(AM$112:AM$159,"&lt;=225",AM$112:AM$159,"&gt;195")</f>
        <v>16</v>
      </c>
      <c r="AN168" s="80">
        <f>_xlfn.COUNTIFS(AN$112:AN$159,"&lt;=225",AN$112:AN$159,"&gt;195")</f>
        <v>16</v>
      </c>
      <c r="AO168" s="80">
        <f>_xlfn.COUNTIFS(AO$112:AO$159,"&lt;=225",AO$112:AO$159,"&gt;195")</f>
        <v>13</v>
      </c>
      <c r="AP168" s="80">
        <f>_xlfn.COUNTIFS(AP$112:AP$159,"&lt;=225",AP$112:AP$159,"&gt;195")</f>
        <v>11</v>
      </c>
      <c r="AQ168" s="80">
        <f>_xlfn.COUNTIFS(AQ$112:AQ$159,"&lt;=225",AQ$112:AQ$159,"&gt;195")</f>
        <v>6</v>
      </c>
      <c r="AR168" s="80">
        <f>_xlfn.COUNTIFS(AR$112:AR$159,"&lt;=225",AR$112:AR$159,"&gt;195")</f>
        <v>2</v>
      </c>
      <c r="AS168" s="80">
        <f>_xlfn.COUNTIFS(AS$112:AS$159,"&lt;=225",AS$112:AS$159,"&gt;195")</f>
        <v>2</v>
      </c>
      <c r="AT168" s="80">
        <f>_xlfn.COUNTIFS(AT$112:AT$159,"&lt;=225",AT$112:AT$159,"&gt;195")</f>
        <v>10</v>
      </c>
      <c r="AU168" s="80">
        <f>_xlfn.COUNTIFS(AU$112:AU$159,"&lt;=225",AU$112:AU$159,"&gt;195")</f>
        <v>3</v>
      </c>
      <c r="AV168" s="80">
        <f>_xlfn.COUNTIFS(AV$112:AV$159,"&lt;=225",AV$112:AV$159,"&gt;195")</f>
        <v>3</v>
      </c>
      <c r="AW168" s="80">
        <f>_xlfn.COUNTIFS(AW$112:AW$159,"&lt;=225",AW$112:AW$159,"&gt;195")</f>
        <v>0</v>
      </c>
      <c r="AX168" s="80">
        <f>_xlfn.COUNTIFS(AX$112:AX$159,"&lt;=225",AX$112:AX$159,"&gt;195")</f>
        <v>0</v>
      </c>
      <c r="AY168" s="80">
        <f>_xlfn.COUNTIFS(AY$112:AY$159,"&lt;=225",AY$112:AY$159,"&gt;195")</f>
        <v>0</v>
      </c>
      <c r="AZ168" s="80">
        <f>_xlfn.COUNTIFS(AZ$112:AZ$159,"&lt;=225",AZ$112:AZ$159,"&gt;195")</f>
        <v>0</v>
      </c>
      <c r="BA168" s="80">
        <f>_xlfn.COUNTIFS(BA$112:BA$159,"&lt;=225",BA$112:BA$159,"&gt;195")</f>
        <v>3</v>
      </c>
      <c r="BB168" s="80">
        <f>_xlfn.COUNTIFS(BB$112:BB$159,"&lt;=225",BB$112:BB$159,"&gt;195")</f>
        <v>2</v>
      </c>
      <c r="BC168" s="80">
        <f>_xlfn.COUNTIFS(BC$112:BC$159,"&lt;=225",BC$112:BC$159,"&gt;195")</f>
        <v>11</v>
      </c>
      <c r="BD168" s="80">
        <f>_xlfn.COUNTIFS(BD$112:BD$159,"&lt;=225",BD$112:BD$159,"&gt;195")</f>
        <v>7</v>
      </c>
      <c r="BE168" s="80">
        <f>_xlfn.COUNTIFS(BE$112:BE$159,"&lt;=225",BE$112:BE$159,"&gt;195")</f>
        <v>5</v>
      </c>
      <c r="BF168" s="80">
        <f>_xlfn.COUNTIFS(BF$112:BF$159,"&lt;=225",BF$112:BF$159,"&gt;195")</f>
        <v>5</v>
      </c>
      <c r="BG168" s="80">
        <f>_xlfn.COUNTIFS(BG$112:BG$159,"&lt;=225",BG$112:BG$159,"&gt;195")</f>
        <v>2</v>
      </c>
      <c r="BH168" s="80">
        <f>_xlfn.COUNTIFS(BH$112:BH$159,"&lt;=225",BH$112:BH$159,"&gt;195")</f>
        <v>18</v>
      </c>
      <c r="BI168" s="80">
        <f>_xlfn.COUNTIFS(BI$112:BI$159,"&lt;=225",BI$112:BI$159,"&gt;195")</f>
        <v>5</v>
      </c>
      <c r="BJ168" s="80">
        <f>_xlfn.COUNTIFS(BJ$112:BJ$159,"&lt;=225",BJ$112:BJ$159,"&gt;195")</f>
        <v>17</v>
      </c>
      <c r="BK168" s="80">
        <f>_xlfn.COUNTIFS(BK$112:BK$159,"&lt;=225",BK$112:BK$159,"&gt;195")</f>
        <v>0</v>
      </c>
      <c r="BL168" s="81">
        <f>_xlfn.COUNTIFS(BL$112:BL$159,"&lt;=225",BL$112:BL$159,"&gt;195")</f>
        <v>0</v>
      </c>
      <c r="BM168" s="79">
        <f>SUM(AH168:BL168)</f>
        <v>172</v>
      </c>
      <c r="BN168" s="80">
        <f>_xlfn.COUNTIFS(BN$112:BN$159,"&lt;=225",BN$112:BN$159,"&gt;195")</f>
        <v>13</v>
      </c>
      <c r="BO168" s="80">
        <f>_xlfn.COUNTIFS(BO$112:BO$159,"&lt;=225",BO$112:BO$159,"&gt;195")</f>
        <v>11</v>
      </c>
      <c r="BP168" s="80">
        <f>_xlfn.COUNTIFS(BP$112:BP$159,"&lt;=225",BP$112:BP$159,"&gt;195")</f>
        <v>1</v>
      </c>
      <c r="BQ168" s="80">
        <f>_xlfn.COUNTIFS(BQ$112:BQ$159,"&lt;=225",BQ$112:BQ$159,"&gt;195")</f>
        <v>0</v>
      </c>
      <c r="BR168" s="80">
        <f>_xlfn.COUNTIFS(BR$112:BR$159,"&lt;=225",BR$112:BR$159,"&gt;195")</f>
        <v>19</v>
      </c>
      <c r="BS168" s="80">
        <f>_xlfn.COUNTIFS(BS$112:BS$159,"&lt;=225",BS$112:BS$159,"&gt;195")</f>
        <v>0</v>
      </c>
      <c r="BT168" s="80">
        <f>_xlfn.COUNTIFS(BT$112:BT$159,"&lt;=225",BT$112:BT$159,"&gt;195")</f>
        <v>0</v>
      </c>
      <c r="BU168" s="80">
        <f>_xlfn.COUNTIFS(BU$112:BU$159,"&lt;=225",BU$112:BU$159,"&gt;195")</f>
        <v>13</v>
      </c>
      <c r="BV168" s="80">
        <f>_xlfn.COUNTIFS(BV$112:BV$159,"&lt;=225",BV$112:BV$159,"&gt;195")</f>
        <v>0</v>
      </c>
      <c r="BW168" s="80">
        <f>_xlfn.COUNTIFS(BW$112:BW$159,"&lt;=225",BW$112:BW$159,"&gt;195")</f>
        <v>0</v>
      </c>
      <c r="BX168" s="80">
        <f>_xlfn.COUNTIFS(BX$112:BX$159,"&lt;=225",BX$112:BX$159,"&gt;195")</f>
        <v>9</v>
      </c>
      <c r="BY168" s="80">
        <f>_xlfn.COUNTIFS(BY$112:BY$159,"&lt;=225",BY$112:BY$159,"&gt;195")</f>
        <v>10</v>
      </c>
      <c r="BZ168" s="80">
        <f>_xlfn.COUNTIFS(BZ$112:BZ$159,"&lt;=225",BZ$112:BZ$159,"&gt;195")</f>
        <v>4</v>
      </c>
      <c r="CA168" s="80">
        <f>_xlfn.COUNTIFS(CA$112:CA$159,"&lt;=225",CA$112:CA$159,"&gt;195")</f>
        <v>5</v>
      </c>
      <c r="CB168" s="80">
        <f>_xlfn.COUNTIFS(CB$112:CB$159,"&lt;=225",CB$112:CB$159,"&gt;195")</f>
        <v>21</v>
      </c>
      <c r="CC168" s="80">
        <f>_xlfn.COUNTIFS(CC$112:CC$159,"&lt;=225",CC$112:CC$159,"&gt;195")</f>
        <v>13</v>
      </c>
      <c r="CD168" s="80">
        <f>_xlfn.COUNTIFS(CD$112:CD$159,"&lt;=225",CD$112:CD$159,"&gt;195")</f>
        <v>14</v>
      </c>
      <c r="CE168" s="80">
        <f>_xlfn.COUNTIFS(CE$112:CE$159,"&lt;=225",CE$112:CE$159,"&gt;195")</f>
        <v>14</v>
      </c>
      <c r="CF168" s="80">
        <f>_xlfn.COUNTIFS(CF$112:CF$159,"&lt;=225",CF$112:CF$159,"&gt;195")</f>
        <v>12</v>
      </c>
      <c r="CG168" s="80">
        <f>_xlfn.COUNTIFS(CG$112:CG$159,"&lt;=225",CG$112:CG$159,"&gt;195")</f>
        <v>17</v>
      </c>
      <c r="CH168" s="80">
        <f>_xlfn.COUNTIFS(CH$112:CH$159,"&lt;=225",CH$112:CH$159,"&gt;195")</f>
        <v>11</v>
      </c>
      <c r="CI168" s="80">
        <f>_xlfn.COUNTIFS(CI$112:CI$159,"&lt;=225",CI$112:CI$159,"&gt;195")</f>
        <v>6</v>
      </c>
      <c r="CJ168" s="80">
        <f>_xlfn.COUNTIFS(CJ$112:CJ$159,"&lt;=225",CJ$112:CJ$159,"&gt;195")</f>
        <v>20</v>
      </c>
      <c r="CK168" s="80">
        <f>_xlfn.COUNTIFS(CK$112:CK$159,"&lt;=225",CK$112:CK$159,"&gt;195")</f>
        <v>21</v>
      </c>
      <c r="CL168" s="80">
        <f>_xlfn.COUNTIFS(CL$112:CL$159,"&lt;=225",CL$112:CL$159,"&gt;195")</f>
        <v>23</v>
      </c>
      <c r="CM168" s="80">
        <f>_xlfn.COUNTIFS(CM$112:CM$159,"&lt;=225",CM$112:CM$159,"&gt;195")</f>
        <v>5</v>
      </c>
      <c r="CN168" s="80">
        <f>_xlfn.COUNTIFS(CN$112:CN$159,"&lt;=225",CN$112:CN$159,"&gt;195")</f>
        <v>16</v>
      </c>
      <c r="CO168" s="80">
        <f>_xlfn.COUNTIFS(CO$112:CO$159,"&lt;=225",CO$112:CO$159,"&gt;195")</f>
        <v>12</v>
      </c>
      <c r="CP168" s="80">
        <f>_xlfn.COUNTIFS(CP$112:CP$159,"&lt;=225",CP$112:CP$159,"&gt;195")</f>
        <v>11</v>
      </c>
      <c r="CQ168" s="80">
        <f>_xlfn.COUNTIFS(CQ$112:CQ$159,"&lt;=225",CQ$112:CQ$159,"&gt;195")</f>
        <v>14</v>
      </c>
      <c r="CR168" s="81">
        <f>_xlfn.COUNTIFS(CR$112:CR$159,"&lt;=225",CR$112:CR$159,"&gt;195")</f>
        <v>15</v>
      </c>
      <c r="CS168" s="79">
        <f>SUM(BN168:CR168)</f>
        <v>330</v>
      </c>
      <c r="CT168" s="82">
        <f>AG168+BM168+CS168</f>
        <v>592</v>
      </c>
    </row>
    <row r="169" ht="18.5" customHeight="1">
      <c r="A169" t="s" s="83">
        <v>22</v>
      </c>
      <c r="B169" s="68">
        <f>_xlfn.COUNTIFS(B$112:B$159,"&lt;=255",B$112:B$159,"&gt;225")</f>
        <v>20</v>
      </c>
      <c r="C169" s="68">
        <f>_xlfn.COUNTIFS(C$112:C$159,"&lt;=255",C$112:C$159,"&gt;225")</f>
        <v>21</v>
      </c>
      <c r="D169" s="68">
        <f>_xlfn.COUNTIFS(D$112:D$159,"&lt;=255",D$112:D$159,"&gt;225")</f>
        <v>1</v>
      </c>
      <c r="E169" s="68">
        <f>_xlfn.COUNTIFS(E$112:E$159,"&lt;=255",E$112:E$159,"&gt;225")</f>
        <v>0</v>
      </c>
      <c r="F169" s="68">
        <f>_xlfn.COUNTIFS(F$112:F$159,"&lt;=255",F$112:F$159,"&gt;225")</f>
        <v>7</v>
      </c>
      <c r="G169" s="68">
        <f>_xlfn.COUNTIFS(G$112:G$159,"&lt;=255",G$112:G$159,"&gt;225")</f>
        <v>3</v>
      </c>
      <c r="H169" s="68">
        <f>_xlfn.COUNTIFS(H$112:H$159,"&lt;=255",H$112:H$159,"&gt;225")</f>
        <v>3</v>
      </c>
      <c r="I169" s="68">
        <f>_xlfn.COUNTIFS(I$112:I$159,"&lt;=255",I$112:I$159,"&gt;225")</f>
        <v>12</v>
      </c>
      <c r="J169" s="68">
        <f>_xlfn.COUNTIFS(J$112:J$159,"&lt;=255",J$112:J$159,"&gt;225")</f>
        <v>7</v>
      </c>
      <c r="K169" s="68">
        <f>_xlfn.COUNTIFS(K$112:K$159,"&lt;=255",K$112:K$159,"&gt;225")</f>
        <v>4</v>
      </c>
      <c r="L169" s="68">
        <f>_xlfn.COUNTIFS(L$112:L$159,"&lt;=255",L$112:L$159,"&gt;225")</f>
        <v>14</v>
      </c>
      <c r="M169" s="68">
        <f>_xlfn.COUNTIFS(M$112:M$159,"&lt;=255",M$112:M$159,"&gt;225")</f>
        <v>11</v>
      </c>
      <c r="N169" s="68">
        <f>_xlfn.COUNTIFS(N$112:N$159,"&lt;=255",N$112:N$159,"&gt;225")</f>
        <v>13</v>
      </c>
      <c r="O169" s="68">
        <f>_xlfn.COUNTIFS(O$112:O$159,"&lt;=255",O$112:O$159,"&gt;225")</f>
        <v>6</v>
      </c>
      <c r="P169" s="68">
        <f>_xlfn.COUNTIFS(P$112:P$159,"&lt;=255",P$112:P$159,"&gt;225")</f>
        <v>7</v>
      </c>
      <c r="Q169" s="68">
        <f>_xlfn.COUNTIFS(Q$112:Q$159,"&lt;=255",Q$112:Q$159,"&gt;225")</f>
        <v>13</v>
      </c>
      <c r="R169" s="68">
        <f>_xlfn.COUNTIFS(R$112:R$159,"&lt;=255",R$112:R$159,"&gt;225")</f>
        <v>4</v>
      </c>
      <c r="S169" s="68">
        <f>_xlfn.COUNTIFS(S$112:S$159,"&lt;=255",S$112:S$159,"&gt;225")</f>
        <v>10</v>
      </c>
      <c r="T169" s="68">
        <f>_xlfn.COUNTIFS(T$112:T$159,"&lt;=255",T$112:T$159,"&gt;225")</f>
        <v>16</v>
      </c>
      <c r="U169" s="68">
        <f>_xlfn.COUNTIFS(U$112:U$159,"&lt;=255",U$112:U$159,"&gt;225")</f>
        <v>2</v>
      </c>
      <c r="V169" s="68">
        <f>_xlfn.COUNTIFS(V$112:V$159,"&lt;=255",V$112:V$159,"&gt;225")</f>
        <v>0</v>
      </c>
      <c r="W169" s="68">
        <f>_xlfn.COUNTIFS(W$112:W$159,"&lt;=255",W$112:W$159,"&gt;225")</f>
        <v>1</v>
      </c>
      <c r="X169" s="68">
        <f>_xlfn.COUNTIFS(X$112:X$159,"&lt;=255",X$112:X$159,"&gt;225")</f>
        <v>1</v>
      </c>
      <c r="Y169" s="68">
        <f>_xlfn.COUNTIFS(Y$112:Y$159,"&lt;=255",Y$112:Y$159,"&gt;225")</f>
        <v>0</v>
      </c>
      <c r="Z169" s="68">
        <f>_xlfn.COUNTIFS(Z$112:Z$159,"&lt;=255",Z$112:Z$159,"&gt;225")</f>
        <v>1</v>
      </c>
      <c r="AA169" s="68">
        <f>_xlfn.COUNTIFS(AA$112:AA$159,"&lt;=255",AA$112:AA$159,"&gt;225")</f>
        <v>12</v>
      </c>
      <c r="AB169" s="68">
        <f>_xlfn.COUNTIFS(AB$112:AB$159,"&lt;=255",AB$112:AB$159,"&gt;225")</f>
        <v>22</v>
      </c>
      <c r="AC169" s="68">
        <f>_xlfn.COUNTIFS(AC$112:AC$159,"&lt;=255",AC$112:AC$159,"&gt;225")</f>
        <v>10</v>
      </c>
      <c r="AD169" s="68">
        <f>_xlfn.COUNTIFS(AD$112:AD$159,"&lt;=255",AD$112:AD$159,"&gt;225")</f>
        <v>8</v>
      </c>
      <c r="AE169" s="68">
        <f>_xlfn.COUNTIFS(AE$112:AE$159,"&lt;=255",AE$112:AE$159,"&gt;225")</f>
        <v>25</v>
      </c>
      <c r="AF169" s="68">
        <f>_xlfn.COUNTIFS(AF$112:AF$159,"&lt;=255",AF$112:AF$159,"&gt;225")</f>
        <v>19</v>
      </c>
      <c r="AG169" s="79">
        <f>SUM(B169:AF169)</f>
        <v>273</v>
      </c>
      <c r="AH169" s="80">
        <f>_xlfn.COUNTIFS(AH$112:AH$159,"&lt;=255",AH$112:AH$159,"&gt;225")</f>
        <v>33</v>
      </c>
      <c r="AI169" s="80">
        <f>_xlfn.COUNTIFS(AI$112:AI$159,"&lt;=255",AI$112:AI$159,"&gt;225")</f>
        <v>28</v>
      </c>
      <c r="AJ169" s="80">
        <f>_xlfn.COUNTIFS(AJ$112:AJ$159,"&lt;=255",AJ$112:AJ$159,"&gt;225")</f>
        <v>31</v>
      </c>
      <c r="AK169" s="80">
        <f>_xlfn.COUNTIFS(AK$112:AK$159,"&lt;=255",AK$112:AK$159,"&gt;225")</f>
        <v>9</v>
      </c>
      <c r="AL169" s="80">
        <f>_xlfn.COUNTIFS(AL$112:AL$159,"&lt;=255",AL$112:AL$159,"&gt;225")</f>
        <v>9</v>
      </c>
      <c r="AM169" s="80">
        <f>_xlfn.COUNTIFS(AM$112:AM$159,"&lt;=255",AM$112:AM$159,"&gt;225")</f>
        <v>25</v>
      </c>
      <c r="AN169" s="80">
        <f>_xlfn.COUNTIFS(AN$112:AN$159,"&lt;=255",AN$112:AN$159,"&gt;225")</f>
        <v>28</v>
      </c>
      <c r="AO169" s="80">
        <f>_xlfn.COUNTIFS(AO$112:AO$159,"&lt;=255",AO$112:AO$159,"&gt;225")</f>
        <v>27</v>
      </c>
      <c r="AP169" s="80">
        <f>_xlfn.COUNTIFS(AP$112:AP$159,"&lt;=255",AP$112:AP$159,"&gt;225")</f>
        <v>29</v>
      </c>
      <c r="AQ169" s="80">
        <f>_xlfn.COUNTIFS(AQ$112:AQ$159,"&lt;=255",AQ$112:AQ$159,"&gt;225")</f>
        <v>19</v>
      </c>
      <c r="AR169" s="80">
        <f>_xlfn.COUNTIFS(AR$112:AR$159,"&lt;=255",AR$112:AR$159,"&gt;225")</f>
        <v>12</v>
      </c>
      <c r="AS169" s="80">
        <f>_xlfn.COUNTIFS(AS$112:AS$159,"&lt;=255",AS$112:AS$159,"&gt;225")</f>
        <v>23</v>
      </c>
      <c r="AT169" s="80">
        <f>_xlfn.COUNTIFS(AT$112:AT$159,"&lt;=255",AT$112:AT$159,"&gt;225")</f>
        <v>36</v>
      </c>
      <c r="AU169" s="80">
        <f>_xlfn.COUNTIFS(AU$112:AU$159,"&lt;=255",AU$112:AU$159,"&gt;225")</f>
        <v>13</v>
      </c>
      <c r="AV169" s="80">
        <f>_xlfn.COUNTIFS(AV$112:AV$159,"&lt;=255",AV$112:AV$159,"&gt;225")</f>
        <v>14</v>
      </c>
      <c r="AW169" s="80">
        <f>_xlfn.COUNTIFS(AW$112:AW$159,"&lt;=255",AW$112:AW$159,"&gt;225")</f>
        <v>0</v>
      </c>
      <c r="AX169" s="80">
        <f>_xlfn.COUNTIFS(AX$112:AX$159,"&lt;=255",AX$112:AX$159,"&gt;225")</f>
        <v>0</v>
      </c>
      <c r="AY169" s="80">
        <f>_xlfn.COUNTIFS(AY$112:AY$159,"&lt;=255",AY$112:AY$159,"&gt;225")</f>
        <v>0</v>
      </c>
      <c r="AZ169" s="80">
        <f>_xlfn.COUNTIFS(AZ$112:AZ$159,"&lt;=255",AZ$112:AZ$159,"&gt;225")</f>
        <v>0</v>
      </c>
      <c r="BA169" s="80">
        <f>_xlfn.COUNTIFS(BA$112:BA$159,"&lt;=255",BA$112:BA$159,"&gt;225")</f>
        <v>12</v>
      </c>
      <c r="BB169" s="80">
        <f>_xlfn.COUNTIFS(BB$112:BB$159,"&lt;=255",BB$112:BB$159,"&gt;225")</f>
        <v>22</v>
      </c>
      <c r="BC169" s="80">
        <f>_xlfn.COUNTIFS(BC$112:BC$159,"&lt;=255",BC$112:BC$159,"&gt;225")</f>
        <v>37</v>
      </c>
      <c r="BD169" s="80">
        <f>_xlfn.COUNTIFS(BD$112:BD$159,"&lt;=255",BD$112:BD$159,"&gt;225")</f>
        <v>35</v>
      </c>
      <c r="BE169" s="80">
        <f>_xlfn.COUNTIFS(BE$112:BE$159,"&lt;=255",BE$112:BE$159,"&gt;225")</f>
        <v>31</v>
      </c>
      <c r="BF169" s="80">
        <f>_xlfn.COUNTIFS(BF$112:BF$159,"&lt;=255",BF$112:BF$159,"&gt;225")</f>
        <v>26</v>
      </c>
      <c r="BG169" s="80">
        <f>_xlfn.COUNTIFS(BG$112:BG$159,"&lt;=255",BG$112:BG$159,"&gt;225")</f>
        <v>12</v>
      </c>
      <c r="BH169" s="80">
        <f>_xlfn.COUNTIFS(BH$112:BH$159,"&lt;=255",BH$112:BH$159,"&gt;225")</f>
        <v>19</v>
      </c>
      <c r="BI169" s="80">
        <f>_xlfn.COUNTIFS(BI$112:BI$159,"&lt;=255",BI$112:BI$159,"&gt;225")</f>
        <v>17</v>
      </c>
      <c r="BJ169" s="80">
        <f>_xlfn.COUNTIFS(BJ$112:BJ$159,"&lt;=255",BJ$112:BJ$159,"&gt;225")</f>
        <v>2</v>
      </c>
      <c r="BK169" s="80">
        <f>_xlfn.COUNTIFS(BK$112:BK$159,"&lt;=255",BK$112:BK$159,"&gt;225")</f>
        <v>0</v>
      </c>
      <c r="BL169" s="81">
        <f>_xlfn.COUNTIFS(BL$112:BL$159,"&lt;=255",BL$112:BL$159,"&gt;225")</f>
        <v>0</v>
      </c>
      <c r="BM169" s="79">
        <f>SUM(AH169:BL169)</f>
        <v>549</v>
      </c>
      <c r="BN169" s="80">
        <f>_xlfn.COUNTIFS(BN$112:BN$159,"&lt;=255",BN$112:BN$159,"&gt;225")</f>
        <v>34</v>
      </c>
      <c r="BO169" s="80">
        <f>_xlfn.COUNTIFS(BO$112:BO$159,"&lt;=255",BO$112:BO$159,"&gt;225")</f>
        <v>12</v>
      </c>
      <c r="BP169" s="80">
        <f>_xlfn.COUNTIFS(BP$112:BP$159,"&lt;=255",BP$112:BP$159,"&gt;225")</f>
        <v>11</v>
      </c>
      <c r="BQ169" s="80">
        <f>_xlfn.COUNTIFS(BQ$112:BQ$159,"&lt;=255",BQ$112:BQ$159,"&gt;225")</f>
        <v>16</v>
      </c>
      <c r="BR169" s="80">
        <f>_xlfn.COUNTIFS(BR$112:BR$159,"&lt;=255",BR$112:BR$159,"&gt;225")</f>
        <v>9</v>
      </c>
      <c r="BS169" s="80">
        <f>_xlfn.COUNTIFS(BS$112:BS$159,"&lt;=255",BS$112:BS$159,"&gt;225")</f>
        <v>14</v>
      </c>
      <c r="BT169" s="80">
        <f>_xlfn.COUNTIFS(BT$112:BT$159,"&lt;=255",BT$112:BT$159,"&gt;225")</f>
        <v>7</v>
      </c>
      <c r="BU169" s="80">
        <f>_xlfn.COUNTIFS(BU$112:BU$159,"&lt;=255",BU$112:BU$159,"&gt;225")</f>
        <v>33</v>
      </c>
      <c r="BV169" s="80">
        <f>_xlfn.COUNTIFS(BV$112:BV$159,"&lt;=255",BV$112:BV$159,"&gt;225")</f>
        <v>15</v>
      </c>
      <c r="BW169" s="80">
        <f>_xlfn.COUNTIFS(BW$112:BW$159,"&lt;=255",BW$112:BW$159,"&gt;225")</f>
        <v>16</v>
      </c>
      <c r="BX169" s="80">
        <f>_xlfn.COUNTIFS(BX$112:BX$159,"&lt;=255",BX$112:BX$159,"&gt;225")</f>
        <v>28</v>
      </c>
      <c r="BY169" s="80">
        <f>_xlfn.COUNTIFS(BY$112:BY$159,"&lt;=255",BY$112:BY$159,"&gt;225")</f>
        <v>33</v>
      </c>
      <c r="BZ169" s="80">
        <f>_xlfn.COUNTIFS(BZ$112:BZ$159,"&lt;=255",BZ$112:BZ$159,"&gt;225")</f>
        <v>19</v>
      </c>
      <c r="CA169" s="80">
        <f>_xlfn.COUNTIFS(CA$112:CA$159,"&lt;=255",CA$112:CA$159,"&gt;225")</f>
        <v>25</v>
      </c>
      <c r="CB169" s="80">
        <f>_xlfn.COUNTIFS(CB$112:CB$159,"&lt;=255",CB$112:CB$159,"&gt;225")</f>
        <v>17</v>
      </c>
      <c r="CC169" s="80">
        <f>_xlfn.COUNTIFS(CC$112:CC$159,"&lt;=255",CC$112:CC$159,"&gt;225")</f>
        <v>3</v>
      </c>
      <c r="CD169" s="80">
        <f>_xlfn.COUNTIFS(CD$112:CD$159,"&lt;=255",CD$112:CD$159,"&gt;225")</f>
        <v>27</v>
      </c>
      <c r="CE169" s="80">
        <f>_xlfn.COUNTIFS(CE$112:CE$159,"&lt;=255",CE$112:CE$159,"&gt;225")</f>
        <v>32</v>
      </c>
      <c r="CF169" s="80">
        <f>_xlfn.COUNTIFS(CF$112:CF$159,"&lt;=255",CF$112:CF$159,"&gt;225")</f>
        <v>35</v>
      </c>
      <c r="CG169" s="80">
        <f>_xlfn.COUNTIFS(CG$112:CG$159,"&lt;=255",CG$112:CG$159,"&gt;225")</f>
        <v>26</v>
      </c>
      <c r="CH169" s="80">
        <f>_xlfn.COUNTIFS(CH$112:CH$159,"&lt;=255",CH$112:CH$159,"&gt;225")</f>
        <v>32</v>
      </c>
      <c r="CI169" s="80">
        <f>_xlfn.COUNTIFS(CI$112:CI$159,"&lt;=255",CI$112:CI$159,"&gt;225")</f>
        <v>42</v>
      </c>
      <c r="CJ169" s="80">
        <f>_xlfn.COUNTIFS(CJ$112:CJ$159,"&lt;=255",CJ$112:CJ$159,"&gt;225")</f>
        <v>20</v>
      </c>
      <c r="CK169" s="80">
        <f>_xlfn.COUNTIFS(CK$112:CK$159,"&lt;=255",CK$112:CK$159,"&gt;225")</f>
        <v>3</v>
      </c>
      <c r="CL169" s="80">
        <f>_xlfn.COUNTIFS(CL$112:CL$159,"&lt;=255",CL$112:CL$159,"&gt;225")</f>
        <v>17</v>
      </c>
      <c r="CM169" s="80">
        <f>_xlfn.COUNTIFS(CM$112:CM$159,"&lt;=255",CM$112:CM$159,"&gt;225")</f>
        <v>28</v>
      </c>
      <c r="CN169" s="80">
        <f>_xlfn.COUNTIFS(CN$112:CN$159,"&lt;=255",CN$112:CN$159,"&gt;225")</f>
        <v>31</v>
      </c>
      <c r="CO169" s="80">
        <f>_xlfn.COUNTIFS(CO$112:CO$159,"&lt;=255",CO$112:CO$159,"&gt;225")</f>
        <v>35</v>
      </c>
      <c r="CP169" s="80">
        <f>_xlfn.COUNTIFS(CP$112:CP$159,"&lt;=255",CP$112:CP$159,"&gt;225")</f>
        <v>29</v>
      </c>
      <c r="CQ169" s="80">
        <f>_xlfn.COUNTIFS(CQ$112:CQ$159,"&lt;=255",CQ$112:CQ$159,"&gt;225")</f>
        <v>33</v>
      </c>
      <c r="CR169" s="81">
        <f>_xlfn.COUNTIFS(CR$112:CR$159,"&lt;=255",CR$112:CR$159,"&gt;225")</f>
        <v>32</v>
      </c>
      <c r="CS169" s="79">
        <f>SUM(BN169:CR169)</f>
        <v>714</v>
      </c>
      <c r="CT169" s="82">
        <f>AG169+BM169+CS169</f>
        <v>1536</v>
      </c>
    </row>
    <row r="170" ht="18.5" customHeight="1">
      <c r="A170" t="s" s="84">
        <v>23</v>
      </c>
      <c r="B170" s="68">
        <f>_xlfn.COUNTIFS(B$112:B$159,"&lt;=285",B$112:B$159,"&gt;255")</f>
        <v>14</v>
      </c>
      <c r="C170" s="68">
        <f>_xlfn.COUNTIFS(C$112:C$159,"&lt;=285",C$112:C$159,"&gt;255")</f>
        <v>15</v>
      </c>
      <c r="D170" s="68">
        <f>_xlfn.COUNTIFS(D$112:D$159,"&lt;=285",D$112:D$159,"&gt;255")</f>
        <v>6</v>
      </c>
      <c r="E170" s="68">
        <f>_xlfn.COUNTIFS(E$112:E$159,"&lt;=285",E$112:E$159,"&gt;255")</f>
        <v>1</v>
      </c>
      <c r="F170" s="68">
        <f>_xlfn.COUNTIFS(F$112:F$159,"&lt;=285",F$112:F$159,"&gt;255")</f>
        <v>22</v>
      </c>
      <c r="G170" s="68">
        <f>_xlfn.COUNTIFS(G$112:G$159,"&lt;=285",G$112:G$159,"&gt;255")</f>
        <v>13</v>
      </c>
      <c r="H170" s="68">
        <f>_xlfn.COUNTIFS(H$112:H$159,"&lt;=285",H$112:H$159,"&gt;255")</f>
        <v>12</v>
      </c>
      <c r="I170" s="68">
        <f>_xlfn.COUNTIFS(I$112:I$159,"&lt;=285",I$112:I$159,"&gt;255")</f>
        <v>12</v>
      </c>
      <c r="J170" s="68">
        <f>_xlfn.COUNTIFS(J$112:J$159,"&lt;=285",J$112:J$159,"&gt;255")</f>
        <v>23</v>
      </c>
      <c r="K170" s="68">
        <f>_xlfn.COUNTIFS(K$112:K$159,"&lt;=285",K$112:K$159,"&gt;255")</f>
        <v>5</v>
      </c>
      <c r="L170" s="68">
        <f>_xlfn.COUNTIFS(L$112:L$159,"&lt;=285",L$112:L$159,"&gt;255")</f>
        <v>6</v>
      </c>
      <c r="M170" s="68">
        <f>_xlfn.COUNTIFS(M$112:M$159,"&lt;=285",M$112:M$159,"&gt;255")</f>
        <v>8</v>
      </c>
      <c r="N170" s="68">
        <f>_xlfn.COUNTIFS(N$112:N$159,"&lt;=285",N$112:N$159,"&gt;255")</f>
        <v>7</v>
      </c>
      <c r="O170" s="68">
        <f>_xlfn.COUNTIFS(O$112:O$159,"&lt;=285",O$112:O$159,"&gt;255")</f>
        <v>5</v>
      </c>
      <c r="P170" s="68">
        <f>_xlfn.COUNTIFS(P$112:P$159,"&lt;=285",P$112:P$159,"&gt;255")</f>
        <v>4</v>
      </c>
      <c r="Q170" s="68">
        <f>_xlfn.COUNTIFS(Q$112:Q$159,"&lt;=285",Q$112:Q$159,"&gt;255")</f>
        <v>1</v>
      </c>
      <c r="R170" s="68">
        <f>_xlfn.COUNTIFS(R$112:R$159,"&lt;=285",R$112:R$159,"&gt;255")</f>
        <v>4</v>
      </c>
      <c r="S170" s="68">
        <f>_xlfn.COUNTIFS(S$112:S$159,"&lt;=285",S$112:S$159,"&gt;255")</f>
        <v>7</v>
      </c>
      <c r="T170" s="68">
        <f>_xlfn.COUNTIFS(T$112:T$159,"&lt;=285",T$112:T$159,"&gt;255")</f>
        <v>5</v>
      </c>
      <c r="U170" s="68">
        <f>_xlfn.COUNTIFS(U$112:U$159,"&lt;=285",U$112:U$159,"&gt;255")</f>
        <v>9</v>
      </c>
      <c r="V170" s="68">
        <f>_xlfn.COUNTIFS(V$112:V$159,"&lt;=285",V$112:V$159,"&gt;255")</f>
        <v>0</v>
      </c>
      <c r="W170" s="68">
        <f>_xlfn.COUNTIFS(W$112:W$159,"&lt;=285",W$112:W$159,"&gt;255")</f>
        <v>0</v>
      </c>
      <c r="X170" s="68">
        <f>_xlfn.COUNTIFS(X$112:X$159,"&lt;=285",X$112:X$159,"&gt;255")</f>
        <v>0</v>
      </c>
      <c r="Y170" s="68">
        <f>_xlfn.COUNTIFS(Y$112:Y$159,"&lt;=285",Y$112:Y$159,"&gt;255")</f>
        <v>0</v>
      </c>
      <c r="Z170" s="68">
        <f>_xlfn.COUNTIFS(Z$112:Z$159,"&lt;=285",Z$112:Z$159,"&gt;255")</f>
        <v>11</v>
      </c>
      <c r="AA170" s="68">
        <f>_xlfn.COUNTIFS(AA$112:AA$159,"&lt;=285",AA$112:AA$159,"&gt;255")</f>
        <v>13</v>
      </c>
      <c r="AB170" s="68">
        <f>_xlfn.COUNTIFS(AB$112:AB$159,"&lt;=285",AB$112:AB$159,"&gt;255")</f>
        <v>6</v>
      </c>
      <c r="AC170" s="68">
        <f>_xlfn.COUNTIFS(AC$112:AC$159,"&lt;=285",AC$112:AC$159,"&gt;255")</f>
        <v>7</v>
      </c>
      <c r="AD170" s="68">
        <f>_xlfn.COUNTIFS(AD$112:AD$159,"&lt;=285",AD$112:AD$159,"&gt;255")</f>
        <v>6</v>
      </c>
      <c r="AE170" s="68">
        <f>_xlfn.COUNTIFS(AE$112:AE$159,"&lt;=285",AE$112:AE$159,"&gt;255")</f>
        <v>8</v>
      </c>
      <c r="AF170" s="68">
        <f>_xlfn.COUNTIFS(AF$112:AF$159,"&lt;=285",AF$112:AF$159,"&gt;255")</f>
        <v>13</v>
      </c>
      <c r="AG170" s="79">
        <f>SUM(B170:AF170)</f>
        <v>243</v>
      </c>
      <c r="AH170" s="80">
        <f>_xlfn.COUNTIFS(AH$112:AH$159,"&lt;=285",AH$112:AH$159,"&gt;255")</f>
        <v>6</v>
      </c>
      <c r="AI170" s="80">
        <f>_xlfn.COUNTIFS(AI$112:AI$159,"&lt;=285",AI$112:AI$159,"&gt;255")</f>
        <v>8</v>
      </c>
      <c r="AJ170" s="80">
        <f>_xlfn.COUNTIFS(AJ$112:AJ$159,"&lt;=285",AJ$112:AJ$159,"&gt;255")</f>
        <v>2</v>
      </c>
      <c r="AK170" s="80">
        <f>_xlfn.COUNTIFS(AK$112:AK$159,"&lt;=285",AK$112:AK$159,"&gt;255")</f>
        <v>3</v>
      </c>
      <c r="AL170" s="80">
        <f>_xlfn.COUNTIFS(AL$112:AL$159,"&lt;=285",AL$112:AL$159,"&gt;255")</f>
        <v>1</v>
      </c>
      <c r="AM170" s="80">
        <f>_xlfn.COUNTIFS(AM$112:AM$159,"&lt;=285",AM$112:AM$159,"&gt;255")</f>
        <v>0</v>
      </c>
      <c r="AN170" s="80">
        <f>_xlfn.COUNTIFS(AN$112:AN$159,"&lt;=285",AN$112:AN$159,"&gt;255")</f>
        <v>2</v>
      </c>
      <c r="AO170" s="80">
        <f>_xlfn.COUNTIFS(AO$112:AO$159,"&lt;=285",AO$112:AO$159,"&gt;255")</f>
        <v>0</v>
      </c>
      <c r="AP170" s="80">
        <f>_xlfn.COUNTIFS(AP$112:AP$159,"&lt;=285",AP$112:AP$159,"&gt;255")</f>
        <v>4</v>
      </c>
      <c r="AQ170" s="80">
        <f>_xlfn.COUNTIFS(AQ$112:AQ$159,"&lt;=285",AQ$112:AQ$159,"&gt;255")</f>
        <v>9</v>
      </c>
      <c r="AR170" s="80">
        <f>_xlfn.COUNTIFS(AR$112:AR$159,"&lt;=285",AR$112:AR$159,"&gt;255")</f>
        <v>12</v>
      </c>
      <c r="AS170" s="80">
        <f>_xlfn.COUNTIFS(AS$112:AS$159,"&lt;=285",AS$112:AS$159,"&gt;255")</f>
        <v>7</v>
      </c>
      <c r="AT170" s="80">
        <f>_xlfn.COUNTIFS(AT$112:AT$159,"&lt;=285",AT$112:AT$159,"&gt;255")</f>
        <v>2</v>
      </c>
      <c r="AU170" s="80">
        <f>_xlfn.COUNTIFS(AU$112:AU$159,"&lt;=285",AU$112:AU$159,"&gt;255")</f>
        <v>6</v>
      </c>
      <c r="AV170" s="80">
        <f>_xlfn.COUNTIFS(AV$112:AV$159,"&lt;=285",AV$112:AV$159,"&gt;255")</f>
        <v>1</v>
      </c>
      <c r="AW170" s="80">
        <f>_xlfn.COUNTIFS(AW$112:AW$159,"&lt;=285",AW$112:AW$159,"&gt;255")</f>
        <v>0</v>
      </c>
      <c r="AX170" s="80">
        <f>_xlfn.COUNTIFS(AX$112:AX$159,"&lt;=285",AX$112:AX$159,"&gt;255")</f>
        <v>0</v>
      </c>
      <c r="AY170" s="80">
        <f>_xlfn.COUNTIFS(AY$112:AY$159,"&lt;=285",AY$112:AY$159,"&gt;255")</f>
        <v>0</v>
      </c>
      <c r="AZ170" s="80">
        <f>_xlfn.COUNTIFS(AZ$112:AZ$159,"&lt;=285",AZ$112:AZ$159,"&gt;255")</f>
        <v>0</v>
      </c>
      <c r="BA170" s="80">
        <f>_xlfn.COUNTIFS(BA$112:BA$159,"&lt;=285",BA$112:BA$159,"&gt;255")</f>
        <v>1</v>
      </c>
      <c r="BB170" s="80">
        <f>_xlfn.COUNTIFS(BB$112:BB$159,"&lt;=285",BB$112:BB$159,"&gt;255")</f>
        <v>4</v>
      </c>
      <c r="BC170" s="80">
        <f>_xlfn.COUNTIFS(BC$112:BC$159,"&lt;=285",BC$112:BC$159,"&gt;255")</f>
        <v>0</v>
      </c>
      <c r="BD170" s="80">
        <f>_xlfn.COUNTIFS(BD$112:BD$159,"&lt;=285",BD$112:BD$159,"&gt;255")</f>
        <v>4</v>
      </c>
      <c r="BE170" s="80">
        <f>_xlfn.COUNTIFS(BE$112:BE$159,"&lt;=285",BE$112:BE$159,"&gt;255")</f>
        <v>6</v>
      </c>
      <c r="BF170" s="80">
        <f>_xlfn.COUNTIFS(BF$112:BF$159,"&lt;=285",BF$112:BF$159,"&gt;255")</f>
        <v>7</v>
      </c>
      <c r="BG170" s="80">
        <f>_xlfn.COUNTIFS(BG$112:BG$159,"&lt;=285",BG$112:BG$159,"&gt;255")</f>
        <v>6</v>
      </c>
      <c r="BH170" s="80">
        <f>_xlfn.COUNTIFS(BH$112:BH$159,"&lt;=285",BH$112:BH$159,"&gt;255")</f>
        <v>6</v>
      </c>
      <c r="BI170" s="80">
        <f>_xlfn.COUNTIFS(BI$112:BI$159,"&lt;=285",BI$112:BI$159,"&gt;255")</f>
        <v>10</v>
      </c>
      <c r="BJ170" s="80">
        <f>_xlfn.COUNTIFS(BJ$112:BJ$159,"&lt;=285",BJ$112:BJ$159,"&gt;255")</f>
        <v>0</v>
      </c>
      <c r="BK170" s="80">
        <f>_xlfn.COUNTIFS(BK$112:BK$159,"&lt;=285",BK$112:BK$159,"&gt;255")</f>
        <v>0</v>
      </c>
      <c r="BL170" s="81">
        <f>_xlfn.COUNTIFS(BL$112:BL$159,"&lt;=285",BL$112:BL$159,"&gt;255")</f>
        <v>0</v>
      </c>
      <c r="BM170" s="79">
        <f>SUM(AH170:BL170)</f>
        <v>107</v>
      </c>
      <c r="BN170" s="80">
        <f>_xlfn.COUNTIFS(BN$112:BN$159,"&lt;=285",BN$112:BN$159,"&gt;255")</f>
        <v>0</v>
      </c>
      <c r="BO170" s="80">
        <f>_xlfn.COUNTIFS(BO$112:BO$159,"&lt;=285",BO$112:BO$159,"&gt;255")</f>
        <v>5</v>
      </c>
      <c r="BP170" s="80">
        <f>_xlfn.COUNTIFS(BP$112:BP$159,"&lt;=285",BP$112:BP$159,"&gt;255")</f>
        <v>3</v>
      </c>
      <c r="BQ170" s="80">
        <f>_xlfn.COUNTIFS(BQ$112:BQ$159,"&lt;=285",BQ$112:BQ$159,"&gt;255")</f>
        <v>5</v>
      </c>
      <c r="BR170" s="80">
        <f>_xlfn.COUNTIFS(BR$112:BR$159,"&lt;=285",BR$112:BR$159,"&gt;255")</f>
        <v>2</v>
      </c>
      <c r="BS170" s="80">
        <f>_xlfn.COUNTIFS(BS$112:BS$159,"&lt;=285",BS$112:BS$159,"&gt;255")</f>
        <v>14</v>
      </c>
      <c r="BT170" s="80">
        <f>_xlfn.COUNTIFS(BT$112:BT$159,"&lt;=285",BT$112:BT$159,"&gt;255")</f>
        <v>4</v>
      </c>
      <c r="BU170" s="80">
        <f>_xlfn.COUNTIFS(BU$112:BU$159,"&lt;=285",BU$112:BU$159,"&gt;255")</f>
        <v>1</v>
      </c>
      <c r="BV170" s="80">
        <f>_xlfn.COUNTIFS(BV$112:BV$159,"&lt;=285",BV$112:BV$159,"&gt;255")</f>
        <v>6</v>
      </c>
      <c r="BW170" s="80">
        <f>_xlfn.COUNTIFS(BW$112:BW$159,"&lt;=285",BW$112:BW$159,"&gt;255")</f>
        <v>8</v>
      </c>
      <c r="BX170" s="80">
        <f>_xlfn.COUNTIFS(BX$112:BX$159,"&lt;=285",BX$112:BX$159,"&gt;255")</f>
        <v>4</v>
      </c>
      <c r="BY170" s="80">
        <f>_xlfn.COUNTIFS(BY$112:BY$159,"&lt;=285",BY$112:BY$159,"&gt;255")</f>
        <v>1</v>
      </c>
      <c r="BZ170" s="80">
        <f>_xlfn.COUNTIFS(BZ$112:BZ$159,"&lt;=285",BZ$112:BZ$159,"&gt;255")</f>
        <v>8</v>
      </c>
      <c r="CA170" s="80">
        <f>_xlfn.COUNTIFS(CA$112:CA$159,"&lt;=285",CA$112:CA$159,"&gt;255")</f>
        <v>6</v>
      </c>
      <c r="CB170" s="80">
        <f>_xlfn.COUNTIFS(CB$112:CB$159,"&lt;=285",CB$112:CB$159,"&gt;255")</f>
        <v>0</v>
      </c>
      <c r="CC170" s="80">
        <f>_xlfn.COUNTIFS(CC$112:CC$159,"&lt;=285",CC$112:CC$159,"&gt;255")</f>
        <v>0</v>
      </c>
      <c r="CD170" s="80">
        <f>_xlfn.COUNTIFS(CD$112:CD$159,"&lt;=285",CD$112:CD$159,"&gt;255")</f>
        <v>2</v>
      </c>
      <c r="CE170" s="80">
        <f>_xlfn.COUNTIFS(CE$112:CE$159,"&lt;=285",CE$112:CE$159,"&gt;255")</f>
        <v>1</v>
      </c>
      <c r="CF170" s="80">
        <f>_xlfn.COUNTIFS(CF$112:CF$159,"&lt;=285",CF$112:CF$159,"&gt;255")</f>
        <v>1</v>
      </c>
      <c r="CG170" s="80">
        <f>_xlfn.COUNTIFS(CG$112:CG$159,"&lt;=285",CG$112:CG$159,"&gt;255")</f>
        <v>0</v>
      </c>
      <c r="CH170" s="80">
        <f>_xlfn.COUNTIFS(CH$112:CH$159,"&lt;=285",CH$112:CH$159,"&gt;255")</f>
        <v>3</v>
      </c>
      <c r="CI170" s="80">
        <f>_xlfn.COUNTIFS(CI$112:CI$159,"&lt;=285",CI$112:CI$159,"&gt;255")</f>
        <v>0</v>
      </c>
      <c r="CJ170" s="80">
        <f>_xlfn.COUNTIFS(CJ$112:CJ$159,"&lt;=285",CJ$112:CJ$159,"&gt;255")</f>
        <v>3</v>
      </c>
      <c r="CK170" s="80">
        <f>_xlfn.COUNTIFS(CK$112:CK$159,"&lt;=285",CK$112:CK$159,"&gt;255")</f>
        <v>0</v>
      </c>
      <c r="CL170" s="80">
        <f>_xlfn.COUNTIFS(CL$112:CL$159,"&lt;=285",CL$112:CL$159,"&gt;255")</f>
        <v>0</v>
      </c>
      <c r="CM170" s="80">
        <f>_xlfn.COUNTIFS(CM$112:CM$159,"&lt;=285",CM$112:CM$159,"&gt;255")</f>
        <v>9</v>
      </c>
      <c r="CN170" s="80">
        <f>_xlfn.COUNTIFS(CN$112:CN$159,"&lt;=285",CN$112:CN$159,"&gt;255")</f>
        <v>1</v>
      </c>
      <c r="CO170" s="80">
        <f>_xlfn.COUNTIFS(CO$112:CO$159,"&lt;=285",CO$112:CO$159,"&gt;255")</f>
        <v>1</v>
      </c>
      <c r="CP170" s="80">
        <f>_xlfn.COUNTIFS(CP$112:CP$159,"&lt;=285",CP$112:CP$159,"&gt;255")</f>
        <v>6</v>
      </c>
      <c r="CQ170" s="80">
        <f>_xlfn.COUNTIFS(CQ$112:CQ$159,"&lt;=285",CQ$112:CQ$159,"&gt;255")</f>
        <v>0</v>
      </c>
      <c r="CR170" s="81">
        <f>_xlfn.COUNTIFS(CR$112:CR$159,"&lt;=285",CR$112:CR$159,"&gt;255")</f>
        <v>0</v>
      </c>
      <c r="CS170" s="79">
        <f>SUM(BN170:CR170)</f>
        <v>94</v>
      </c>
      <c r="CT170" s="82">
        <f>AG170+BM170+CS170</f>
        <v>444</v>
      </c>
    </row>
    <row r="171" ht="18.5" customHeight="1">
      <c r="A171" t="s" s="85">
        <v>24</v>
      </c>
      <c r="B171" s="68">
        <f>_xlfn.COUNTIFS(B$112:B$159,"&lt;=315",B$112:B$159,"&gt;285")</f>
        <v>6</v>
      </c>
      <c r="C171" s="68">
        <f>_xlfn.COUNTIFS(C$112:C$159,"&lt;=315",C$112:C$159,"&gt;285")</f>
        <v>7</v>
      </c>
      <c r="D171" s="68">
        <f>_xlfn.COUNTIFS(D$112:D$159,"&lt;=315",D$112:D$159,"&gt;285")</f>
        <v>12</v>
      </c>
      <c r="E171" s="68">
        <f>_xlfn.COUNTIFS(E$112:E$159,"&lt;=315",E$112:E$159,"&gt;285")</f>
        <v>9</v>
      </c>
      <c r="F171" s="68">
        <f>_xlfn.COUNTIFS(F$112:F$159,"&lt;=315",F$112:F$159,"&gt;285")</f>
        <v>8</v>
      </c>
      <c r="G171" s="68">
        <f>_xlfn.COUNTIFS(G$112:G$159,"&lt;=315",G$112:G$159,"&gt;285")</f>
        <v>19</v>
      </c>
      <c r="H171" s="68">
        <f>_xlfn.COUNTIFS(H$112:H$159,"&lt;=315",H$112:H$159,"&gt;285")</f>
        <v>18</v>
      </c>
      <c r="I171" s="68">
        <f>_xlfn.COUNTIFS(I$112:I$159,"&lt;=315",I$112:I$159,"&gt;285")</f>
        <v>12</v>
      </c>
      <c r="J171" s="68">
        <f>_xlfn.COUNTIFS(J$112:J$159,"&lt;=315",J$112:J$159,"&gt;285")</f>
        <v>10</v>
      </c>
      <c r="K171" s="68">
        <f>_xlfn.COUNTIFS(K$112:K$159,"&lt;=315",K$112:K$159,"&gt;285")</f>
        <v>14</v>
      </c>
      <c r="L171" s="68">
        <f>_xlfn.COUNTIFS(L$112:L$159,"&lt;=315",L$112:L$159,"&gt;285")</f>
        <v>9</v>
      </c>
      <c r="M171" s="68">
        <f>_xlfn.COUNTIFS(M$112:M$159,"&lt;=315",M$112:M$159,"&gt;285")</f>
        <v>12</v>
      </c>
      <c r="N171" s="68">
        <f>_xlfn.COUNTIFS(N$112:N$159,"&lt;=315",N$112:N$159,"&gt;285")</f>
        <v>14</v>
      </c>
      <c r="O171" s="68">
        <f>_xlfn.COUNTIFS(O$112:O$159,"&lt;=315",O$112:O$159,"&gt;285")</f>
        <v>1</v>
      </c>
      <c r="P171" s="68">
        <f>_xlfn.COUNTIFS(P$112:P$159,"&lt;=315",P$112:P$159,"&gt;285")</f>
        <v>3</v>
      </c>
      <c r="Q171" s="68">
        <f>_xlfn.COUNTIFS(Q$112:Q$159,"&lt;=315",Q$112:Q$159,"&gt;285")</f>
        <v>8</v>
      </c>
      <c r="R171" s="68">
        <f>_xlfn.COUNTIFS(R$112:R$159,"&lt;=315",R$112:R$159,"&gt;285")</f>
        <v>5</v>
      </c>
      <c r="S171" s="68">
        <f>_xlfn.COUNTIFS(S$112:S$159,"&lt;=315",S$112:S$159,"&gt;285")</f>
        <v>16</v>
      </c>
      <c r="T171" s="68">
        <f>_xlfn.COUNTIFS(T$112:T$159,"&lt;=315",T$112:T$159,"&gt;285")</f>
        <v>8</v>
      </c>
      <c r="U171" s="68">
        <f>_xlfn.COUNTIFS(U$112:U$159,"&lt;=315",U$112:U$159,"&gt;285")</f>
        <v>4</v>
      </c>
      <c r="V171" s="68">
        <f>_xlfn.COUNTIFS(V$112:V$159,"&lt;=315",V$112:V$159,"&gt;285")</f>
        <v>0</v>
      </c>
      <c r="W171" s="68">
        <f>_xlfn.COUNTIFS(W$112:W$159,"&lt;=315",W$112:W$159,"&gt;285")</f>
        <v>0</v>
      </c>
      <c r="X171" s="68">
        <f>_xlfn.COUNTIFS(X$112:X$159,"&lt;=315",X$112:X$159,"&gt;285")</f>
        <v>1</v>
      </c>
      <c r="Y171" s="68">
        <f>_xlfn.COUNTIFS(Y$112:Y$159,"&lt;=315",Y$112:Y$159,"&gt;285")</f>
        <v>0</v>
      </c>
      <c r="Z171" s="68">
        <f>_xlfn.COUNTIFS(Z$112:Z$159,"&lt;=315",Z$112:Z$159,"&gt;285")</f>
        <v>5</v>
      </c>
      <c r="AA171" s="68">
        <f>_xlfn.COUNTIFS(AA$112:AA$159,"&lt;=315",AA$112:AA$159,"&gt;285")</f>
        <v>6</v>
      </c>
      <c r="AB171" s="68">
        <f>_xlfn.COUNTIFS(AB$112:AB$159,"&lt;=315",AB$112:AB$159,"&gt;285")</f>
        <v>1</v>
      </c>
      <c r="AC171" s="68">
        <f>_xlfn.COUNTIFS(AC$112:AC$159,"&lt;=315",AC$112:AC$159,"&gt;285")</f>
        <v>23</v>
      </c>
      <c r="AD171" s="68">
        <f>_xlfn.COUNTIFS(AD$112:AD$159,"&lt;=315",AD$112:AD$159,"&gt;285")</f>
        <v>20</v>
      </c>
      <c r="AE171" s="68">
        <f>_xlfn.COUNTIFS(AE$112:AE$159,"&lt;=315",AE$112:AE$159,"&gt;285")</f>
        <v>11</v>
      </c>
      <c r="AF171" s="68">
        <f>_xlfn.COUNTIFS(AF$112:AF$159,"&lt;=315",AF$112:AF$159,"&gt;285")</f>
        <v>10</v>
      </c>
      <c r="AG171" s="79">
        <f>SUM(B171:AF171)</f>
        <v>272</v>
      </c>
      <c r="AH171" s="80">
        <f>_xlfn.COUNTIFS(AH$112:AH$159,"&lt;=315",AH$112:AH$159,"&gt;285")</f>
        <v>0</v>
      </c>
      <c r="AI171" s="80">
        <f>_xlfn.COUNTIFS(AI$112:AI$159,"&lt;=315",AI$112:AI$159,"&gt;285")</f>
        <v>8</v>
      </c>
      <c r="AJ171" s="80">
        <f>_xlfn.COUNTIFS(AJ$112:AJ$159,"&lt;=315",AJ$112:AJ$159,"&gt;285")</f>
        <v>5</v>
      </c>
      <c r="AK171" s="80">
        <f>_xlfn.COUNTIFS(AK$112:AK$159,"&lt;=315",AK$112:AK$159,"&gt;285")</f>
        <v>7</v>
      </c>
      <c r="AL171" s="80">
        <f>_xlfn.COUNTIFS(AL$112:AL$159,"&lt;=315",AL$112:AL$159,"&gt;285")</f>
        <v>6</v>
      </c>
      <c r="AM171" s="80">
        <f>_xlfn.COUNTIFS(AM$112:AM$159,"&lt;=315",AM$112:AM$159,"&gt;285")</f>
        <v>0</v>
      </c>
      <c r="AN171" s="80">
        <f>_xlfn.COUNTIFS(AN$112:AN$159,"&lt;=315",AN$112:AN$159,"&gt;285")</f>
        <v>2</v>
      </c>
      <c r="AO171" s="80">
        <f>_xlfn.COUNTIFS(AO$112:AO$159,"&lt;=315",AO$112:AO$159,"&gt;285")</f>
        <v>0</v>
      </c>
      <c r="AP171" s="80">
        <f>_xlfn.COUNTIFS(AP$112:AP$159,"&lt;=315",AP$112:AP$159,"&gt;285")</f>
        <v>0</v>
      </c>
      <c r="AQ171" s="80">
        <f>_xlfn.COUNTIFS(AQ$112:AQ$159,"&lt;=315",AQ$112:AQ$159,"&gt;285")</f>
        <v>11</v>
      </c>
      <c r="AR171" s="80">
        <f>_xlfn.COUNTIFS(AR$112:AR$159,"&lt;=315",AR$112:AR$159,"&gt;285")</f>
        <v>20</v>
      </c>
      <c r="AS171" s="80">
        <f>_xlfn.COUNTIFS(AS$112:AS$159,"&lt;=315",AS$112:AS$159,"&gt;285")</f>
        <v>13</v>
      </c>
      <c r="AT171" s="80">
        <f>_xlfn.COUNTIFS(AT$112:AT$159,"&lt;=315",AT$112:AT$159,"&gt;285")</f>
        <v>0</v>
      </c>
      <c r="AU171" s="80">
        <f>_xlfn.COUNTIFS(AU$112:AU$159,"&lt;=315",AU$112:AU$159,"&gt;285")</f>
        <v>13</v>
      </c>
      <c r="AV171" s="80">
        <f>_xlfn.COUNTIFS(AV$112:AV$159,"&lt;=315",AV$112:AV$159,"&gt;285")</f>
        <v>0</v>
      </c>
      <c r="AW171" s="80">
        <f>_xlfn.COUNTIFS(AW$112:AW$159,"&lt;=315",AW$112:AW$159,"&gt;285")</f>
        <v>0</v>
      </c>
      <c r="AX171" s="80">
        <f>_xlfn.COUNTIFS(AX$112:AX$159,"&lt;=315",AX$112:AX$159,"&gt;285")</f>
        <v>0</v>
      </c>
      <c r="AY171" s="80">
        <f>_xlfn.COUNTIFS(AY$112:AY$159,"&lt;=315",AY$112:AY$159,"&gt;285")</f>
        <v>0</v>
      </c>
      <c r="AZ171" s="80">
        <f>_xlfn.COUNTIFS(AZ$112:AZ$159,"&lt;=315",AZ$112:AZ$159,"&gt;285")</f>
        <v>0</v>
      </c>
      <c r="BA171" s="80">
        <f>_xlfn.COUNTIFS(BA$112:BA$159,"&lt;=315",BA$112:BA$159,"&gt;285")</f>
        <v>0</v>
      </c>
      <c r="BB171" s="80">
        <f>_xlfn.COUNTIFS(BB$112:BB$159,"&lt;=315",BB$112:BB$159,"&gt;285")</f>
        <v>5</v>
      </c>
      <c r="BC171" s="80">
        <f>_xlfn.COUNTIFS(BC$112:BC$159,"&lt;=315",BC$112:BC$159,"&gt;285")</f>
        <v>0</v>
      </c>
      <c r="BD171" s="80">
        <f>_xlfn.COUNTIFS(BD$112:BD$159,"&lt;=315",BD$112:BD$159,"&gt;285")</f>
        <v>2</v>
      </c>
      <c r="BE171" s="80">
        <f>_xlfn.COUNTIFS(BE$112:BE$159,"&lt;=315",BE$112:BE$159,"&gt;285")</f>
        <v>3</v>
      </c>
      <c r="BF171" s="80">
        <f>_xlfn.COUNTIFS(BF$112:BF$159,"&lt;=315",BF$112:BF$159,"&gt;285")</f>
        <v>8</v>
      </c>
      <c r="BG171" s="80">
        <f>_xlfn.COUNTIFS(BG$112:BG$159,"&lt;=315",BG$112:BG$159,"&gt;285")</f>
        <v>12</v>
      </c>
      <c r="BH171" s="80">
        <f>_xlfn.COUNTIFS(BH$112:BH$159,"&lt;=315",BH$112:BH$159,"&gt;285")</f>
        <v>2</v>
      </c>
      <c r="BI171" s="80">
        <f>_xlfn.COUNTIFS(BI$112:BI$159,"&lt;=315",BI$112:BI$159,"&gt;285")</f>
        <v>7</v>
      </c>
      <c r="BJ171" s="80">
        <f>_xlfn.COUNTIFS(BJ$112:BJ$159,"&lt;=315",BJ$112:BJ$159,"&gt;285")</f>
        <v>0</v>
      </c>
      <c r="BK171" s="80">
        <f>_xlfn.COUNTIFS(BK$112:BK$159,"&lt;=315",BK$112:BK$159,"&gt;285")</f>
        <v>0</v>
      </c>
      <c r="BL171" s="81">
        <f>_xlfn.COUNTIFS(BL$112:BL$159,"&lt;=315",BL$112:BL$159,"&gt;285")</f>
        <v>0</v>
      </c>
      <c r="BM171" s="79">
        <f>SUM(AH171:BL171)</f>
        <v>124</v>
      </c>
      <c r="BN171" s="80">
        <f>_xlfn.COUNTIFS(BN$112:BN$159,"&lt;=315",BN$112:BN$159,"&gt;285")</f>
        <v>0</v>
      </c>
      <c r="BO171" s="80">
        <f>_xlfn.COUNTIFS(BO$112:BO$159,"&lt;=315",BO$112:BO$159,"&gt;285")</f>
        <v>13</v>
      </c>
      <c r="BP171" s="80">
        <f>_xlfn.COUNTIFS(BP$112:BP$159,"&lt;=315",BP$112:BP$159,"&gt;285")</f>
        <v>20</v>
      </c>
      <c r="BQ171" s="80">
        <f>_xlfn.COUNTIFS(BQ$112:BQ$159,"&lt;=315",BQ$112:BQ$159,"&gt;285")</f>
        <v>11</v>
      </c>
      <c r="BR171" s="80">
        <f>_xlfn.COUNTIFS(BR$112:BR$159,"&lt;=315",BR$112:BR$159,"&gt;285")</f>
        <v>2</v>
      </c>
      <c r="BS171" s="80">
        <f>_xlfn.COUNTIFS(BS$112:BS$159,"&lt;=315",BS$112:BS$159,"&gt;285")</f>
        <v>14</v>
      </c>
      <c r="BT171" s="80">
        <f>_xlfn.COUNTIFS(BT$112:BT$159,"&lt;=315",BT$112:BT$159,"&gt;285")</f>
        <v>10</v>
      </c>
      <c r="BU171" s="80">
        <f>_xlfn.COUNTIFS(BU$112:BU$159,"&lt;=315",BU$112:BU$159,"&gt;285")</f>
        <v>0</v>
      </c>
      <c r="BV171" s="80">
        <f>_xlfn.COUNTIFS(BV$112:BV$159,"&lt;=315",BV$112:BV$159,"&gt;285")</f>
        <v>8</v>
      </c>
      <c r="BW171" s="80">
        <f>_xlfn.COUNTIFS(BW$112:BW$159,"&lt;=315",BW$112:BW$159,"&gt;285")</f>
        <v>20</v>
      </c>
      <c r="BX171" s="80">
        <f>_xlfn.COUNTIFS(BX$112:BX$159,"&lt;=315",BX$112:BX$159,"&gt;285")</f>
        <v>2</v>
      </c>
      <c r="BY171" s="80">
        <f>_xlfn.COUNTIFS(BY$112:BY$159,"&lt;=315",BY$112:BY$159,"&gt;285")</f>
        <v>1</v>
      </c>
      <c r="BZ171" s="80">
        <f>_xlfn.COUNTIFS(BZ$112:BZ$159,"&lt;=315",BZ$112:BZ$159,"&gt;285")</f>
        <v>10</v>
      </c>
      <c r="CA171" s="80">
        <f>_xlfn.COUNTIFS(CA$112:CA$159,"&lt;=315",CA$112:CA$159,"&gt;285")</f>
        <v>7</v>
      </c>
      <c r="CB171" s="80">
        <f>_xlfn.COUNTIFS(CB$112:CB$159,"&lt;=315",CB$112:CB$159,"&gt;285")</f>
        <v>0</v>
      </c>
      <c r="CC171" s="80">
        <f>_xlfn.COUNTIFS(CC$112:CC$159,"&lt;=315",CC$112:CC$159,"&gt;285")</f>
        <v>0</v>
      </c>
      <c r="CD171" s="80">
        <f>_xlfn.COUNTIFS(CD$112:CD$159,"&lt;=315",CD$112:CD$159,"&gt;285")</f>
        <v>0</v>
      </c>
      <c r="CE171" s="80">
        <f>_xlfn.COUNTIFS(CE$112:CE$159,"&lt;=315",CE$112:CE$159,"&gt;285")</f>
        <v>0</v>
      </c>
      <c r="CF171" s="80">
        <f>_xlfn.COUNTIFS(CF$112:CF$159,"&lt;=315",CF$112:CF$159,"&gt;285")</f>
        <v>0</v>
      </c>
      <c r="CG171" s="80">
        <f>_xlfn.COUNTIFS(CG$112:CG$159,"&lt;=315",CG$112:CG$159,"&gt;285")</f>
        <v>0</v>
      </c>
      <c r="CH171" s="80">
        <f>_xlfn.COUNTIFS(CH$112:CH$159,"&lt;=315",CH$112:CH$159,"&gt;285")</f>
        <v>1</v>
      </c>
      <c r="CI171" s="80">
        <f>_xlfn.COUNTIFS(CI$112:CI$159,"&lt;=315",CI$112:CI$159,"&gt;285")</f>
        <v>0</v>
      </c>
      <c r="CJ171" s="80">
        <f>_xlfn.COUNTIFS(CJ$112:CJ$159,"&lt;=315",CJ$112:CJ$159,"&gt;285")</f>
        <v>0</v>
      </c>
      <c r="CK171" s="80">
        <f>_xlfn.COUNTIFS(CK$112:CK$159,"&lt;=315",CK$112:CK$159,"&gt;285")</f>
        <v>0</v>
      </c>
      <c r="CL171" s="80">
        <f>_xlfn.COUNTIFS(CL$112:CL$159,"&lt;=315",CL$112:CL$159,"&gt;285")</f>
        <v>0</v>
      </c>
      <c r="CM171" s="80">
        <f>_xlfn.COUNTIFS(CM$112:CM$159,"&lt;=315",CM$112:CM$159,"&gt;285")</f>
        <v>3</v>
      </c>
      <c r="CN171" s="80">
        <f>_xlfn.COUNTIFS(CN$112:CN$159,"&lt;=315",CN$112:CN$159,"&gt;285")</f>
        <v>0</v>
      </c>
      <c r="CO171" s="80">
        <f>_xlfn.COUNTIFS(CO$112:CO$159,"&lt;=315",CO$112:CO$159,"&gt;285")</f>
        <v>0</v>
      </c>
      <c r="CP171" s="80">
        <f>_xlfn.COUNTIFS(CP$112:CP$159,"&lt;=315",CP$112:CP$159,"&gt;285")</f>
        <v>0</v>
      </c>
      <c r="CQ171" s="80">
        <f>_xlfn.COUNTIFS(CQ$112:CQ$159,"&lt;=315",CQ$112:CQ$159,"&gt;285")</f>
        <v>1</v>
      </c>
      <c r="CR171" s="81">
        <f>_xlfn.COUNTIFS(CR$112:CR$159,"&lt;=315",CR$112:CR$159,"&gt;285")</f>
        <v>0</v>
      </c>
      <c r="CS171" s="79">
        <f>SUM(BN171:CR171)</f>
        <v>123</v>
      </c>
      <c r="CT171" s="82">
        <f>AG171+BM171+CS171</f>
        <v>519</v>
      </c>
    </row>
    <row r="172" ht="18.5" customHeight="1">
      <c r="A172" t="s" s="86">
        <v>25</v>
      </c>
      <c r="B172" s="68">
        <f>_xlfn.COUNTIFS(B$112:B$159,"&lt;=345",B$112:B$159,"&gt;315")</f>
        <v>1</v>
      </c>
      <c r="C172" s="68">
        <f>_xlfn.COUNTIFS(C$112:C$159,"&lt;=345",C$112:C$159,"&gt;315")</f>
        <v>0</v>
      </c>
      <c r="D172" s="68">
        <f>_xlfn.COUNTIFS(D$112:D$159,"&lt;=345",D$112:D$159,"&gt;315")</f>
        <v>24</v>
      </c>
      <c r="E172" s="68">
        <f>_xlfn.COUNTIFS(E$112:E$159,"&lt;=345",E$112:E$159,"&gt;315")</f>
        <v>19</v>
      </c>
      <c r="F172" s="68">
        <f>_xlfn.COUNTIFS(F$112:F$159,"&lt;=345",F$112:F$159,"&gt;315")</f>
        <v>2</v>
      </c>
      <c r="G172" s="68">
        <f>_xlfn.COUNTIFS(G$112:G$159,"&lt;=345",G$112:G$159,"&gt;315")</f>
        <v>1</v>
      </c>
      <c r="H172" s="68">
        <f>_xlfn.COUNTIFS(H$112:H$159,"&lt;=345",H$112:H$159,"&gt;315")</f>
        <v>6</v>
      </c>
      <c r="I172" s="68">
        <f>_xlfn.COUNTIFS(I$112:I$159,"&lt;=345",I$112:I$159,"&gt;315")</f>
        <v>1</v>
      </c>
      <c r="J172" s="68">
        <f>_xlfn.COUNTIFS(J$112:J$159,"&lt;=345",J$112:J$159,"&gt;315")</f>
        <v>0</v>
      </c>
      <c r="K172" s="68">
        <f>_xlfn.COUNTIFS(K$112:K$159,"&lt;=345",K$112:K$159,"&gt;315")</f>
        <v>4</v>
      </c>
      <c r="L172" s="68">
        <f>_xlfn.COUNTIFS(L$112:L$159,"&lt;=345",L$112:L$159,"&gt;315")</f>
        <v>5</v>
      </c>
      <c r="M172" s="68">
        <f>_xlfn.COUNTIFS(M$112:M$159,"&lt;=345",M$112:M$159,"&gt;315")</f>
        <v>2</v>
      </c>
      <c r="N172" s="68">
        <f>_xlfn.COUNTIFS(N$112:N$159,"&lt;=345",N$112:N$159,"&gt;315")</f>
        <v>1</v>
      </c>
      <c r="O172" s="68">
        <f>_xlfn.COUNTIFS(O$112:O$159,"&lt;=345",O$112:O$159,"&gt;315")</f>
        <v>0</v>
      </c>
      <c r="P172" s="68">
        <f>_xlfn.COUNTIFS(P$112:P$159,"&lt;=345",P$112:P$159,"&gt;315")</f>
        <v>0</v>
      </c>
      <c r="Q172" s="68">
        <f>_xlfn.COUNTIFS(Q$112:Q$159,"&lt;=345",Q$112:Q$159,"&gt;315")</f>
        <v>2</v>
      </c>
      <c r="R172" s="68">
        <f>_xlfn.COUNTIFS(R$112:R$159,"&lt;=345",R$112:R$159,"&gt;315")</f>
        <v>7</v>
      </c>
      <c r="S172" s="68">
        <f>_xlfn.COUNTIFS(S$112:S$159,"&lt;=345",S$112:S$159,"&gt;315")</f>
        <v>8</v>
      </c>
      <c r="T172" s="68">
        <f>_xlfn.COUNTIFS(T$112:T$159,"&lt;=345",T$112:T$159,"&gt;315")</f>
        <v>0</v>
      </c>
      <c r="U172" s="68">
        <f>_xlfn.COUNTIFS(U$112:U$159,"&lt;=345",U$112:U$159,"&gt;315")</f>
        <v>3</v>
      </c>
      <c r="V172" s="68">
        <f>_xlfn.COUNTIFS(V$112:V$159,"&lt;=345",V$112:V$159,"&gt;315")</f>
        <v>0</v>
      </c>
      <c r="W172" s="68">
        <f>_xlfn.COUNTIFS(W$112:W$159,"&lt;=345",W$112:W$159,"&gt;315")</f>
        <v>0</v>
      </c>
      <c r="X172" s="68">
        <f>_xlfn.COUNTIFS(X$112:X$159,"&lt;=345",X$112:X$159,"&gt;315")</f>
        <v>0</v>
      </c>
      <c r="Y172" s="68">
        <f>_xlfn.COUNTIFS(Y$112:Y$159,"&lt;=345",Y$112:Y$159,"&gt;315")</f>
        <v>0</v>
      </c>
      <c r="Z172" s="68">
        <f>_xlfn.COUNTIFS(Z$112:Z$159,"&lt;=345",Z$112:Z$159,"&gt;315")</f>
        <v>1</v>
      </c>
      <c r="AA172" s="68">
        <f>_xlfn.COUNTIFS(AA$112:AA$159,"&lt;=345",AA$112:AA$159,"&gt;315")</f>
        <v>1</v>
      </c>
      <c r="AB172" s="68">
        <f>_xlfn.COUNTIFS(AB$112:AB$159,"&lt;=345",AB$112:AB$159,"&gt;315")</f>
        <v>0</v>
      </c>
      <c r="AC172" s="68">
        <f>_xlfn.COUNTIFS(AC$112:AC$159,"&lt;=345",AC$112:AC$159,"&gt;315")</f>
        <v>4</v>
      </c>
      <c r="AD172" s="68">
        <f>_xlfn.COUNTIFS(AD$112:AD$159,"&lt;=345",AD$112:AD$159,"&gt;315")</f>
        <v>10</v>
      </c>
      <c r="AE172" s="68">
        <f>_xlfn.COUNTIFS(AE$112:AE$159,"&lt;=345",AE$112:AE$159,"&gt;315")</f>
        <v>1</v>
      </c>
      <c r="AF172" s="68">
        <f>_xlfn.COUNTIFS(AF$112:AF$159,"&lt;=345",AF$112:AF$159,"&gt;315")</f>
        <v>3</v>
      </c>
      <c r="AG172" s="79">
        <f>SUM(B172:AF172)</f>
        <v>106</v>
      </c>
      <c r="AH172" s="80">
        <f>_xlfn.COUNTIFS(AH$112:AH$159,"&lt;=345",AH$112:AH$159,"&gt;315")</f>
        <v>3</v>
      </c>
      <c r="AI172" s="80">
        <f>_xlfn.COUNTIFS(AI$112:AI$159,"&lt;=345",AI$112:AI$159,"&gt;315")</f>
        <v>1</v>
      </c>
      <c r="AJ172" s="80">
        <f>_xlfn.COUNTIFS(AJ$112:AJ$159,"&lt;=345",AJ$112:AJ$159,"&gt;315")</f>
        <v>6</v>
      </c>
      <c r="AK172" s="80">
        <f>_xlfn.COUNTIFS(AK$112:AK$159,"&lt;=345",AK$112:AK$159,"&gt;315")</f>
        <v>6</v>
      </c>
      <c r="AL172" s="80">
        <f>_xlfn.COUNTIFS(AL$112:AL$159,"&lt;=345",AL$112:AL$159,"&gt;315")</f>
        <v>10</v>
      </c>
      <c r="AM172" s="80">
        <f>_xlfn.COUNTIFS(AM$112:AM$159,"&lt;=345",AM$112:AM$159,"&gt;315")</f>
        <v>0</v>
      </c>
      <c r="AN172" s="80">
        <f>_xlfn.COUNTIFS(AN$112:AN$159,"&lt;=345",AN$112:AN$159,"&gt;315")</f>
        <v>0</v>
      </c>
      <c r="AO172" s="80">
        <f>_xlfn.COUNTIFS(AO$112:AO$159,"&lt;=345",AO$112:AO$159,"&gt;315")</f>
        <v>0</v>
      </c>
      <c r="AP172" s="80">
        <f>_xlfn.COUNTIFS(AP$112:AP$159,"&lt;=345",AP$112:AP$159,"&gt;315")</f>
        <v>0</v>
      </c>
      <c r="AQ172" s="80">
        <f>_xlfn.COUNTIFS(AQ$112:AQ$159,"&lt;=345",AQ$112:AQ$159,"&gt;315")</f>
        <v>3</v>
      </c>
      <c r="AR172" s="80">
        <f>_xlfn.COUNTIFS(AR$112:AR$159,"&lt;=345",AR$112:AR$159,"&gt;315")</f>
        <v>1</v>
      </c>
      <c r="AS172" s="80">
        <f>_xlfn.COUNTIFS(AS$112:AS$159,"&lt;=345",AS$112:AS$159,"&gt;315")</f>
        <v>2</v>
      </c>
      <c r="AT172" s="80">
        <f>_xlfn.COUNTIFS(AT$112:AT$159,"&lt;=345",AT$112:AT$159,"&gt;315")</f>
        <v>0</v>
      </c>
      <c r="AU172" s="80">
        <f>_xlfn.COUNTIFS(AU$112:AU$159,"&lt;=345",AU$112:AU$159,"&gt;315")</f>
        <v>7</v>
      </c>
      <c r="AV172" s="80">
        <f>_xlfn.COUNTIFS(AV$112:AV$159,"&lt;=345",AV$112:AV$159,"&gt;315")</f>
        <v>0</v>
      </c>
      <c r="AW172" s="80">
        <f>_xlfn.COUNTIFS(AW$112:AW$159,"&lt;=345",AW$112:AW$159,"&gt;315")</f>
        <v>0</v>
      </c>
      <c r="AX172" s="80">
        <f>_xlfn.COUNTIFS(AX$112:AX$159,"&lt;=345",AX$112:AX$159,"&gt;315")</f>
        <v>0</v>
      </c>
      <c r="AY172" s="80">
        <f>_xlfn.COUNTIFS(AY$112:AY$159,"&lt;=345",AY$112:AY$159,"&gt;315")</f>
        <v>0</v>
      </c>
      <c r="AZ172" s="80">
        <f>_xlfn.COUNTIFS(AZ$112:AZ$159,"&lt;=345",AZ$112:AZ$159,"&gt;315")</f>
        <v>0</v>
      </c>
      <c r="BA172" s="80">
        <f>_xlfn.COUNTIFS(BA$112:BA$159,"&lt;=345",BA$112:BA$159,"&gt;315")</f>
        <v>0</v>
      </c>
      <c r="BB172" s="80">
        <f>_xlfn.COUNTIFS(BB$112:BB$159,"&lt;=345",BB$112:BB$159,"&gt;315")</f>
        <v>3</v>
      </c>
      <c r="BC172" s="80">
        <f>_xlfn.COUNTIFS(BC$112:BC$159,"&lt;=345",BC$112:BC$159,"&gt;315")</f>
        <v>0</v>
      </c>
      <c r="BD172" s="80">
        <f>_xlfn.COUNTIFS(BD$112:BD$159,"&lt;=345",BD$112:BD$159,"&gt;315")</f>
        <v>0</v>
      </c>
      <c r="BE172" s="80">
        <f>_xlfn.COUNTIFS(BE$112:BE$159,"&lt;=345",BE$112:BE$159,"&gt;315")</f>
        <v>1</v>
      </c>
      <c r="BF172" s="80">
        <f>_xlfn.COUNTIFS(BF$112:BF$159,"&lt;=345",BF$112:BF$159,"&gt;315")</f>
        <v>2</v>
      </c>
      <c r="BG172" s="80">
        <f>_xlfn.COUNTIFS(BG$112:BG$159,"&lt;=345",BG$112:BG$159,"&gt;315")</f>
        <v>9</v>
      </c>
      <c r="BH172" s="80">
        <f>_xlfn.COUNTIFS(BH$112:BH$159,"&lt;=345",BH$112:BH$159,"&gt;315")</f>
        <v>1</v>
      </c>
      <c r="BI172" s="80">
        <f>_xlfn.COUNTIFS(BI$112:BI$159,"&lt;=345",BI$112:BI$159,"&gt;315")</f>
        <v>4</v>
      </c>
      <c r="BJ172" s="80">
        <f>_xlfn.COUNTIFS(BJ$112:BJ$159,"&lt;=345",BJ$112:BJ$159,"&gt;315")</f>
        <v>0</v>
      </c>
      <c r="BK172" s="80">
        <f>_xlfn.COUNTIFS(BK$112:BK$159,"&lt;=345",BK$112:BK$159,"&gt;315")</f>
        <v>0</v>
      </c>
      <c r="BL172" s="81">
        <f>_xlfn.COUNTIFS(BL$112:BL$159,"&lt;=345",BL$112:BL$159,"&gt;315")</f>
        <v>0</v>
      </c>
      <c r="BM172" s="79">
        <f>SUM(AH172:BL172)</f>
        <v>59</v>
      </c>
      <c r="BN172" s="80">
        <f>_xlfn.COUNTIFS(BN$112:BN$159,"&lt;=345",BN$112:BN$159,"&gt;315")</f>
        <v>1</v>
      </c>
      <c r="BO172" s="80">
        <f>_xlfn.COUNTIFS(BO$112:BO$159,"&lt;=345",BO$112:BO$159,"&gt;315")</f>
        <v>2</v>
      </c>
      <c r="BP172" s="80">
        <f>_xlfn.COUNTIFS(BP$112:BP$159,"&lt;=345",BP$112:BP$159,"&gt;315")</f>
        <v>5</v>
      </c>
      <c r="BQ172" s="80">
        <f>_xlfn.COUNTIFS(BQ$112:BQ$159,"&lt;=345",BQ$112:BQ$159,"&gt;315")</f>
        <v>9</v>
      </c>
      <c r="BR172" s="80">
        <f>_xlfn.COUNTIFS(BR$112:BR$159,"&lt;=345",BR$112:BR$159,"&gt;315")</f>
        <v>3</v>
      </c>
      <c r="BS172" s="80">
        <f>_xlfn.COUNTIFS(BS$112:BS$159,"&lt;=345",BS$112:BS$159,"&gt;315")</f>
        <v>1</v>
      </c>
      <c r="BT172" s="80">
        <f>_xlfn.COUNTIFS(BT$112:BT$159,"&lt;=345",BT$112:BT$159,"&gt;315")</f>
        <v>12</v>
      </c>
      <c r="BU172" s="80">
        <f>_xlfn.COUNTIFS(BU$112:BU$159,"&lt;=345",BU$112:BU$159,"&gt;315")</f>
        <v>0</v>
      </c>
      <c r="BV172" s="80">
        <f>_xlfn.COUNTIFS(BV$112:BV$159,"&lt;=345",BV$112:BV$159,"&gt;315")</f>
        <v>5</v>
      </c>
      <c r="BW172" s="80">
        <f>_xlfn.COUNTIFS(BW$112:BW$159,"&lt;=345",BW$112:BW$159,"&gt;315")</f>
        <v>1</v>
      </c>
      <c r="BX172" s="80">
        <f>_xlfn.COUNTIFS(BX$112:BX$159,"&lt;=345",BX$112:BX$159,"&gt;315")</f>
        <v>2</v>
      </c>
      <c r="BY172" s="80">
        <f>_xlfn.COUNTIFS(BY$112:BY$159,"&lt;=345",BY$112:BY$159,"&gt;315")</f>
        <v>0</v>
      </c>
      <c r="BZ172" s="80">
        <f>_xlfn.COUNTIFS(BZ$112:BZ$159,"&lt;=345",BZ$112:BZ$159,"&gt;315")</f>
        <v>4</v>
      </c>
      <c r="CA172" s="80">
        <f>_xlfn.COUNTIFS(CA$112:CA$159,"&lt;=345",CA$112:CA$159,"&gt;315")</f>
        <v>0</v>
      </c>
      <c r="CB172" s="80">
        <f>_xlfn.COUNTIFS(CB$112:CB$159,"&lt;=345",CB$112:CB$159,"&gt;315")</f>
        <v>0</v>
      </c>
      <c r="CC172" s="80">
        <f>_xlfn.COUNTIFS(CC$112:CC$159,"&lt;=345",CC$112:CC$159,"&gt;315")</f>
        <v>0</v>
      </c>
      <c r="CD172" s="80">
        <f>_xlfn.COUNTIFS(CD$112:CD$159,"&lt;=345",CD$112:CD$159,"&gt;315")</f>
        <v>0</v>
      </c>
      <c r="CE172" s="80">
        <f>_xlfn.COUNTIFS(CE$112:CE$159,"&lt;=345",CE$112:CE$159,"&gt;315")</f>
        <v>0</v>
      </c>
      <c r="CF172" s="80">
        <f>_xlfn.COUNTIFS(CF$112:CF$159,"&lt;=345",CF$112:CF$159,"&gt;315")</f>
        <v>0</v>
      </c>
      <c r="CG172" s="80">
        <f>_xlfn.COUNTIFS(CG$112:CG$159,"&lt;=345",CG$112:CG$159,"&gt;315")</f>
        <v>0</v>
      </c>
      <c r="CH172" s="80">
        <f>_xlfn.COUNTIFS(CH$112:CH$159,"&lt;=345",CH$112:CH$159,"&gt;315")</f>
        <v>0</v>
      </c>
      <c r="CI172" s="80">
        <f>_xlfn.COUNTIFS(CI$112:CI$159,"&lt;=345",CI$112:CI$159,"&gt;315")</f>
        <v>0</v>
      </c>
      <c r="CJ172" s="80">
        <f>_xlfn.COUNTIFS(CJ$112:CJ$159,"&lt;=345",CJ$112:CJ$159,"&gt;315")</f>
        <v>0</v>
      </c>
      <c r="CK172" s="80">
        <f>_xlfn.COUNTIFS(CK$112:CK$159,"&lt;=345",CK$112:CK$159,"&gt;315")</f>
        <v>0</v>
      </c>
      <c r="CL172" s="80">
        <f>_xlfn.COUNTIFS(CL$112:CL$159,"&lt;=345",CL$112:CL$159,"&gt;315")</f>
        <v>0</v>
      </c>
      <c r="CM172" s="80">
        <f>_xlfn.COUNTIFS(CM$112:CM$159,"&lt;=345",CM$112:CM$159,"&gt;315")</f>
        <v>0</v>
      </c>
      <c r="CN172" s="80">
        <f>_xlfn.COUNTIFS(CN$112:CN$159,"&lt;=345",CN$112:CN$159,"&gt;315")</f>
        <v>0</v>
      </c>
      <c r="CO172" s="80">
        <f>_xlfn.COUNTIFS(CO$112:CO$159,"&lt;=345",CO$112:CO$159,"&gt;315")</f>
        <v>0</v>
      </c>
      <c r="CP172" s="80">
        <f>_xlfn.COUNTIFS(CP$112:CP$159,"&lt;=345",CP$112:CP$159,"&gt;315")</f>
        <v>0</v>
      </c>
      <c r="CQ172" s="80">
        <f>_xlfn.COUNTIFS(CQ$112:CQ$159,"&lt;=345",CQ$112:CQ$159,"&gt;315")</f>
        <v>0</v>
      </c>
      <c r="CR172" s="81">
        <f>_xlfn.COUNTIFS(CR$112:CR$159,"&lt;=345",CR$112:CR$159,"&gt;315")</f>
        <v>0</v>
      </c>
      <c r="CS172" s="79">
        <f>SUM(BN172:CR172)</f>
        <v>45</v>
      </c>
      <c r="CT172" s="82">
        <f>AG172+BM172+CS172</f>
        <v>210</v>
      </c>
    </row>
    <row r="173" ht="18.5" customHeight="1">
      <c r="A173" s="52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56"/>
      <c r="AH173" s="88"/>
      <c r="AI173" s="88"/>
      <c r="AJ173" s="88"/>
      <c r="AK173" s="88"/>
      <c r="AL173" s="88"/>
      <c r="AM173" s="88"/>
      <c r="AN173" s="88"/>
      <c r="AO173" s="88"/>
      <c r="AP173" s="88"/>
      <c r="AQ173" s="88"/>
      <c r="AR173" s="88"/>
      <c r="AS173" s="88"/>
      <c r="AT173" s="88"/>
      <c r="AU173" s="88"/>
      <c r="AV173" s="88"/>
      <c r="AW173" s="88"/>
      <c r="AX173" s="88"/>
      <c r="AY173" s="88"/>
      <c r="AZ173" s="88"/>
      <c r="BA173" s="88"/>
      <c r="BB173" s="88"/>
      <c r="BC173" s="88"/>
      <c r="BD173" s="88"/>
      <c r="BE173" s="88"/>
      <c r="BF173" s="88"/>
      <c r="BG173" s="88"/>
      <c r="BH173" s="88"/>
      <c r="BI173" s="88"/>
      <c r="BJ173" s="88"/>
      <c r="BK173" s="88"/>
      <c r="BL173" s="88"/>
      <c r="BM173" s="56"/>
      <c r="BN173" s="88"/>
      <c r="BO173" s="88"/>
      <c r="BP173" s="88"/>
      <c r="BQ173" s="88"/>
      <c r="BR173" s="88"/>
      <c r="BS173" s="88"/>
      <c r="BT173" s="88"/>
      <c r="BU173" s="88"/>
      <c r="BV173" s="88"/>
      <c r="BW173" s="88"/>
      <c r="BX173" s="88"/>
      <c r="BY173" s="88"/>
      <c r="BZ173" s="88"/>
      <c r="CA173" s="88"/>
      <c r="CB173" s="88"/>
      <c r="CC173" s="88"/>
      <c r="CD173" s="88"/>
      <c r="CE173" s="88"/>
      <c r="CF173" s="88"/>
      <c r="CG173" s="88"/>
      <c r="CH173" s="88"/>
      <c r="CI173" s="88"/>
      <c r="CJ173" s="88"/>
      <c r="CK173" s="88"/>
      <c r="CL173" s="88"/>
      <c r="CM173" s="88"/>
      <c r="CN173" s="88"/>
      <c r="CO173" s="88"/>
      <c r="CP173" s="88"/>
      <c r="CQ173" s="88"/>
      <c r="CR173" s="88"/>
      <c r="CS173" s="89"/>
      <c r="CT173" s="41"/>
    </row>
    <row r="174" ht="18.5" customHeight="1">
      <c r="A174" s="52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  <c r="AG174" s="56"/>
      <c r="AH174" s="90"/>
      <c r="AI174" s="90"/>
      <c r="AJ174" s="90"/>
      <c r="AK174" s="90"/>
      <c r="AL174" s="90"/>
      <c r="AM174" s="90"/>
      <c r="AN174" s="90"/>
      <c r="AO174" s="90"/>
      <c r="AP174" s="90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0"/>
      <c r="BB174" s="90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56"/>
      <c r="BN174" s="90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0"/>
      <c r="BZ174" s="90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90"/>
      <c r="CM174" s="90"/>
      <c r="CN174" s="90"/>
      <c r="CO174" s="90"/>
      <c r="CP174" s="90"/>
      <c r="CQ174" s="90"/>
      <c r="CR174" s="90"/>
      <c r="CS174" s="91"/>
      <c r="CT174" s="41"/>
    </row>
    <row r="175" ht="18.5" customHeight="1">
      <c r="A175" s="52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56"/>
      <c r="AH175" s="90"/>
      <c r="AI175" s="90"/>
      <c r="AJ175" s="90"/>
      <c r="AK175" s="90"/>
      <c r="AL175" s="90"/>
      <c r="AM175" s="90"/>
      <c r="AN175" s="90"/>
      <c r="AO175" s="90"/>
      <c r="AP175" s="90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0"/>
      <c r="BB175" s="90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56"/>
      <c r="BN175" s="90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0"/>
      <c r="BZ175" s="90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90"/>
      <c r="CM175" s="90"/>
      <c r="CN175" s="90"/>
      <c r="CO175" s="90"/>
      <c r="CP175" s="90"/>
      <c r="CQ175" s="90"/>
      <c r="CR175" s="90"/>
      <c r="CS175" s="91"/>
      <c r="CT175" s="41"/>
    </row>
    <row r="176" ht="18.5" customHeight="1">
      <c r="A176" s="52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90"/>
      <c r="AG176" s="92"/>
      <c r="AH176" s="90"/>
      <c r="AI176" s="90"/>
      <c r="AJ176" s="90"/>
      <c r="AK176" s="90"/>
      <c r="AL176" s="90"/>
      <c r="AM176" s="90"/>
      <c r="AN176" s="90"/>
      <c r="AO176" s="90"/>
      <c r="AP176" s="90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0"/>
      <c r="BB176" s="90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2"/>
      <c r="BN176" s="90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0"/>
      <c r="BZ176" s="90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90"/>
      <c r="CM176" s="90"/>
      <c r="CN176" s="90"/>
      <c r="CO176" s="90"/>
      <c r="CP176" s="90"/>
      <c r="CQ176" s="90"/>
      <c r="CR176" s="90"/>
      <c r="CS176" s="91"/>
      <c r="CT176" s="41"/>
    </row>
  </sheetData>
  <mergeCells count="4">
    <mergeCell ref="A1:CR1"/>
    <mergeCell ref="B2:AF2"/>
    <mergeCell ref="AH2:BL2"/>
    <mergeCell ref="BN2:CR2"/>
  </mergeCells>
  <conditionalFormatting sqref="B4:AF51 AH4:BL51 BN4:CR51 B62:AF109 AH62:BL109 BN62:CR109 B173:AF176 AH173:BL176 BN173:CR176">
    <cfRule type="cellIs" dxfId="0" priority="1" operator="equal" stopIfTrue="1">
      <formula>0</formula>
    </cfRule>
    <cfRule type="cellIs" dxfId="1" priority="2" operator="between" stopIfTrue="1">
      <formula>0</formula>
      <formula>5</formula>
    </cfRule>
    <cfRule type="cellIs" dxfId="2" priority="3" operator="between" stopIfTrue="1">
      <formula>5</formula>
      <formula>10</formula>
    </cfRule>
    <cfRule type="cellIs" dxfId="3" priority="4" operator="between" stopIfTrue="1">
      <formula>10</formula>
      <formula>15</formula>
    </cfRule>
    <cfRule type="cellIs" dxfId="4" priority="5" operator="between" stopIfTrue="1">
      <formula>15</formula>
      <formula>20</formula>
    </cfRule>
    <cfRule type="cellIs" dxfId="5" priority="6" operator="between" stopIfTrue="1">
      <formula>20</formula>
      <formula>25</formula>
    </cfRule>
    <cfRule type="cellIs" dxfId="6" priority="7" operator="between" stopIfTrue="1">
      <formula>25</formula>
      <formula>30</formula>
    </cfRule>
    <cfRule type="cellIs" dxfId="7" priority="8" operator="between" stopIfTrue="1">
      <formula>30</formula>
      <formula>35</formula>
    </cfRule>
    <cfRule type="cellIs" dxfId="8" priority="9" operator="between" stopIfTrue="1">
      <formula>35</formula>
      <formula>40</formula>
    </cfRule>
    <cfRule type="cellIs" dxfId="9" priority="10" operator="between" stopIfTrue="1">
      <formula>40</formula>
      <formula>45</formula>
    </cfRule>
    <cfRule type="cellIs" dxfId="10" priority="11" operator="between" stopIfTrue="1">
      <formula>45</formula>
      <formula>50</formula>
    </cfRule>
    <cfRule type="cellIs" dxfId="11" priority="12" operator="between" stopIfTrue="1">
      <formula>50</formula>
      <formula>55</formula>
    </cfRule>
    <cfRule type="cellIs" dxfId="12" priority="13" operator="between" stopIfTrue="1">
      <formula>55</formula>
      <formula>60</formula>
    </cfRule>
    <cfRule type="cellIs" dxfId="13" priority="14" operator="greaterThan" stopIfTrue="1">
      <formula>120</formula>
    </cfRule>
  </conditionalFormatting>
  <conditionalFormatting sqref="B61:AF61 AH61:BL61 BN61:CR61 B161:AF172 AH161:BL172 BN161:CR172">
    <cfRule type="cellIs" dxfId="14" priority="1" operator="between" stopIfTrue="1">
      <formula>0</formula>
      <formula>5</formula>
    </cfRule>
    <cfRule type="cellIs" dxfId="15" priority="2" operator="between" stopIfTrue="1">
      <formula>5</formula>
      <formula>10</formula>
    </cfRule>
    <cfRule type="cellIs" dxfId="16" priority="3" operator="between" stopIfTrue="1">
      <formula>10</formula>
      <formula>15</formula>
    </cfRule>
    <cfRule type="cellIs" dxfId="17" priority="4" operator="between" stopIfTrue="1">
      <formula>15</formula>
      <formula>20</formula>
    </cfRule>
    <cfRule type="cellIs" dxfId="18" priority="5" operator="between" stopIfTrue="1">
      <formula>20</formula>
      <formula>25</formula>
    </cfRule>
    <cfRule type="cellIs" dxfId="19" priority="6" operator="between" stopIfTrue="1">
      <formula>25</formula>
      <formula>30</formula>
    </cfRule>
    <cfRule type="cellIs" dxfId="20" priority="7" operator="between" stopIfTrue="1">
      <formula>30</formula>
      <formula>35</formula>
    </cfRule>
    <cfRule type="cellIs" dxfId="21" priority="8" operator="between" stopIfTrue="1">
      <formula>35</formula>
      <formula>40</formula>
    </cfRule>
    <cfRule type="cellIs" dxfId="22" priority="9" operator="greaterThanOrEqual" stopIfTrue="1">
      <formula>40</formula>
    </cfRule>
  </conditionalFormatting>
  <conditionalFormatting sqref="CS61 B160:AF160 AH160:BL160 BN160:CS160 AG161:AG172 BM161:BM172 CS161:CS172">
    <cfRule type="cellIs" dxfId="23" priority="1" operator="equal" stopIfTrue="1">
      <formula>0</formula>
    </cfRule>
    <cfRule type="cellIs" dxfId="24" priority="2" operator="between" stopIfTrue="1">
      <formula>0</formula>
      <formula>0.1</formula>
    </cfRule>
    <cfRule type="cellIs" dxfId="25" priority="3" operator="between" stopIfTrue="1">
      <formula>0.1</formula>
      <formula>0.2</formula>
    </cfRule>
    <cfRule type="cellIs" dxfId="26" priority="4" operator="between" stopIfTrue="1">
      <formula>0.2</formula>
      <formula>0.3</formula>
    </cfRule>
    <cfRule type="cellIs" dxfId="27" priority="5" operator="between" stopIfTrue="1">
      <formula>0.3</formula>
      <formula>0.35</formula>
    </cfRule>
    <cfRule type="cellIs" dxfId="28" priority="6" operator="between" stopIfTrue="1">
      <formula>0.35</formula>
      <formula>0.37</formula>
    </cfRule>
    <cfRule type="cellIs" dxfId="29" priority="7" operator="between" stopIfTrue="1">
      <formula>0.37</formula>
      <formula>0.39</formula>
    </cfRule>
    <cfRule type="cellIs" dxfId="30" priority="8" operator="greaterThanOrEqual" stopIfTrue="1">
      <formula>0.39</formula>
    </cfRule>
  </conditionalFormatting>
  <conditionalFormatting sqref="B112:AF112 AH112:BL112 BN112:CR112 CT112 B113:AF113 AH113:BL113 BN113:CR113 CT113 B114:AF114 AH114:BL114 BN114:CR114 CT114 B115:AF115 AH115:BL115 BN115:CR115 CT115 B116:AF116 AH116:BL116 BN116:CR116 CT116 B117:AF117 AH117:BL117 BN117:CR117 CT117 B118:AF118 AH118:BL118 BN118:CR118 CT118 B119:AF119 AH119:BL119 BN119:CR119 CT119 B120:AF120 AH120:BL120 BN120:CR120 CT120 B121:AF121 AH121:BL121 BN121:CR121 CT121 B122:AF122 AH122:BL122 BN122:CR122 CT122 B123:AF123 AH123:BL123 BN123:CR123 CT123 B124:AF124 AH124:BL124 BN124:CR124 CT124 B125:AF125 AH125:BL125 BN125:CR125 CT125 B126:AF126 AH126:BL126 BN126:CR126 CT126 B127:AF127 AH127:BL127 BN127:CR127 CT127 B128:AF128 AH128:BL128 BN128:CR128 CT128 B129:AF129 AH129:BL129 BN129:CR129 CT129 B130:AF130 AH130:BL130 BN130:CR130 CT130 B131:AF131 AH131:BL131 BN131:CR131 CT131 B132:AF132 AH132:BL132 BN132:CR132 CT132 B133:AF133 AH133:BL133 BN133:CR133 CT133 B134:AF134 AH134:BL134 BN134:CR134 CT134 B135:AF135 AH135:BL135 BN135:CR135 CT135 B136:AF136 AH136:BL136 BN136:CR136 CT136 B137:AF137 AH137:BL137 BN137:CR137 CT137 B138:AF138 AH138:BL138 BN138:CR138 CT138 B139:AF139 AH139:BL139 BN139:CR139 CT139 B140:AF140 AH140:BL140 BN140:CR140 CT140 B141:AF141 AH141:BL141 BN141:CR141 CT141 B142:AF142 AH142:BL142 BN142:CR142 CT142 B143:AF143 AH143:BL143 BN143:CR143 CT143 B144:AF144 AH144:BL144 BN144:CR144 CT144 B145:AF145 AH145:BL145 BN145:CR145 CT145 B146:AF146 AH146:BL146 BN146:CR146 CT146 B147:AF147 AH147:BL147 BN147:CR147 CT147 B148:AF148 AH148:BL148 BN148:CR148 CT148 B149:AF149 AH149:BL149 BN149:CR149 CT149 B150:AF150 AH150:BL150 BN150:CR150 CT150 B151:AF151 AH151:BL151 BN151:CR151 CT151 B152:AF152 AH152:BL152 BN152:CR152 CT152 B153:AF153 AH153:BL153 BN153:CR153 CT153 B154:AF154 AH154:BL154 BN154:CR154 CT154 B155:AF155 AH155:BL155 BN155:CR155 CT155 B156:AF156 AH156:BL156 BN156:CR156 CT156 B157:AF157 AH157:BL157 BN157:CR157 CT157 B158:AF158 AH158:BL158 BN158:CR158 CT158 B159:AF159 AH159:BL159 BN159:CR159 CT159">
    <cfRule type="cellIs" dxfId="31" priority="1" operator="between" stopIfTrue="1">
      <formula>0</formula>
      <formula>15</formula>
    </cfRule>
    <cfRule type="cellIs" dxfId="32" priority="2" operator="between" stopIfTrue="1">
      <formula>15</formula>
      <formula>45</formula>
    </cfRule>
    <cfRule type="cellIs" dxfId="33" priority="3" operator="between" stopIfTrue="1">
      <formula>45</formula>
      <formula>75</formula>
    </cfRule>
    <cfRule type="cellIs" dxfId="34" priority="4" operator="between" stopIfTrue="1">
      <formula>75</formula>
      <formula>105</formula>
    </cfRule>
    <cfRule type="cellIs" dxfId="35" priority="5" operator="between" stopIfTrue="1">
      <formula>105</formula>
      <formula>135</formula>
    </cfRule>
    <cfRule type="cellIs" dxfId="36" priority="6" operator="between" stopIfTrue="1">
      <formula>135</formula>
      <formula>165</formula>
    </cfRule>
    <cfRule type="cellIs" dxfId="37" priority="7" operator="between" stopIfTrue="1">
      <formula>165</formula>
      <formula>195</formula>
    </cfRule>
    <cfRule type="cellIs" dxfId="38" priority="8" operator="between" stopIfTrue="1">
      <formula>195</formula>
      <formula>225</formula>
    </cfRule>
    <cfRule type="cellIs" dxfId="39" priority="9" operator="between" stopIfTrue="1">
      <formula>225</formula>
      <formula>255</formula>
    </cfRule>
    <cfRule type="cellIs" dxfId="40" priority="10" operator="between" stopIfTrue="1">
      <formula>255</formula>
      <formula>285</formula>
    </cfRule>
    <cfRule type="cellIs" dxfId="41" priority="11" operator="between" stopIfTrue="1">
      <formula>285</formula>
      <formula>315</formula>
    </cfRule>
    <cfRule type="cellIs" dxfId="42" priority="12" operator="between" stopIfTrue="1">
      <formula>315</formula>
      <formula>345</formula>
    </cfRule>
    <cfRule type="cellIs" dxfId="43" priority="13" operator="between" stopIfTrue="1">
      <formula>345</formula>
      <formula>360</formula>
    </cfRule>
  </conditionalFormatting>
  <pageMargins left="0" right="0" top="0" bottom="0" header="0.393701" footer="0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